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b945a3925a826bb/Documents/BDAC/"/>
    </mc:Choice>
  </mc:AlternateContent>
  <xr:revisionPtr revIDLastSave="235" documentId="8_{146A2AE7-7187-47A1-AA72-DCFB0370F6C3}" xr6:coauthVersionLast="47" xr6:coauthVersionMax="47" xr10:uidLastSave="{DEDC4E91-F471-46DB-94E1-29268AB22044}"/>
  <bookViews>
    <workbookView xWindow="-120" yWindow="-120" windowWidth="29040" windowHeight="15840" xr2:uid="{A16FF9AB-2584-A34D-8CF1-A0F9FC7D65A2}"/>
  </bookViews>
  <sheets>
    <sheet name="Sheet1" sheetId="1" r:id="rId1"/>
  </sheets>
  <definedNames>
    <definedName name="_xlnm._FilterDatabase" localSheetId="0" hidden="1">Sheet1!$B$72:$W$120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65" i="1" l="1"/>
  <c r="R65" i="1"/>
  <c r="V61" i="1"/>
  <c r="V54" i="1"/>
  <c r="V53" i="1"/>
  <c r="V52" i="1"/>
  <c r="V60" i="1"/>
  <c r="V47" i="1"/>
  <c r="V57" i="1"/>
  <c r="Q65" i="1"/>
  <c r="V48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V116" i="1" l="1"/>
  <c r="V117" i="1"/>
  <c r="V115" i="1"/>
  <c r="V104" i="1"/>
  <c r="E433" i="1" l="1"/>
  <c r="P65" i="1" l="1"/>
  <c r="V49" i="1"/>
  <c r="V45" i="1"/>
  <c r="V46" i="1"/>
  <c r="O65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N65" i="1"/>
  <c r="M65" i="1"/>
  <c r="L65" i="1"/>
  <c r="K65" i="1"/>
  <c r="J65" i="1"/>
  <c r="I65" i="1"/>
  <c r="H65" i="1"/>
  <c r="G65" i="1"/>
  <c r="F65" i="1"/>
  <c r="E65" i="1"/>
  <c r="D65" i="1"/>
  <c r="I394" i="1"/>
  <c r="E394" i="1"/>
  <c r="E360" i="1"/>
  <c r="E371" i="1"/>
  <c r="I371" i="1"/>
  <c r="V114" i="1" l="1"/>
  <c r="V118" i="1"/>
  <c r="V97" i="1"/>
  <c r="V30" i="1"/>
  <c r="V51" i="1"/>
  <c r="U83" i="1"/>
  <c r="T83" i="1"/>
  <c r="S83" i="1"/>
  <c r="R83" i="1"/>
  <c r="Q83" i="1"/>
  <c r="P83" i="1"/>
  <c r="O83" i="1"/>
  <c r="N83" i="1"/>
  <c r="M83" i="1"/>
  <c r="L83" i="1"/>
  <c r="U100" i="1"/>
  <c r="T100" i="1"/>
  <c r="S100" i="1"/>
  <c r="R100" i="1"/>
  <c r="Q100" i="1"/>
  <c r="P100" i="1"/>
  <c r="O100" i="1"/>
  <c r="N100" i="1"/>
  <c r="M100" i="1"/>
  <c r="L100" i="1"/>
  <c r="U86" i="1"/>
  <c r="T86" i="1"/>
  <c r="S86" i="1"/>
  <c r="R86" i="1"/>
  <c r="Q86" i="1"/>
  <c r="P86" i="1"/>
  <c r="O86" i="1"/>
  <c r="N86" i="1"/>
  <c r="M86" i="1"/>
  <c r="L86" i="1"/>
  <c r="U84" i="1"/>
  <c r="T84" i="1"/>
  <c r="S84" i="1"/>
  <c r="R84" i="1"/>
  <c r="Q84" i="1"/>
  <c r="P84" i="1"/>
  <c r="O84" i="1"/>
  <c r="N84" i="1"/>
  <c r="M84" i="1"/>
  <c r="L84" i="1"/>
  <c r="U85" i="1"/>
  <c r="T85" i="1"/>
  <c r="S85" i="1"/>
  <c r="R85" i="1"/>
  <c r="Q85" i="1"/>
  <c r="P85" i="1"/>
  <c r="O85" i="1"/>
  <c r="N85" i="1"/>
  <c r="M85" i="1"/>
  <c r="U76" i="1"/>
  <c r="T76" i="1"/>
  <c r="S76" i="1"/>
  <c r="R76" i="1"/>
  <c r="Q76" i="1"/>
  <c r="P76" i="1"/>
  <c r="O76" i="1"/>
  <c r="N76" i="1"/>
  <c r="M76" i="1"/>
  <c r="L76" i="1"/>
  <c r="I346" i="1"/>
  <c r="I348" i="1" s="1"/>
  <c r="E346" i="1"/>
  <c r="E348" i="1" s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V66" i="1"/>
  <c r="E278" i="1"/>
  <c r="V31" i="1"/>
  <c r="F76" i="1"/>
  <c r="E76" i="1"/>
  <c r="I223" i="1"/>
  <c r="E223" i="1"/>
  <c r="C95" i="1"/>
  <c r="D95" i="1"/>
  <c r="F95" i="1"/>
  <c r="G95" i="1"/>
  <c r="H95" i="1"/>
  <c r="I95" i="1"/>
  <c r="J95" i="1"/>
  <c r="K95" i="1"/>
  <c r="M95" i="1"/>
  <c r="N95" i="1"/>
  <c r="O95" i="1"/>
  <c r="P95" i="1"/>
  <c r="Q95" i="1"/>
  <c r="R95" i="1"/>
  <c r="S95" i="1"/>
  <c r="T95" i="1"/>
  <c r="U95" i="1"/>
  <c r="V36" i="1"/>
  <c r="V37" i="1"/>
  <c r="V39" i="1"/>
  <c r="V21" i="1"/>
  <c r="V33" i="1"/>
  <c r="V16" i="1"/>
  <c r="V58" i="1"/>
  <c r="V28" i="1"/>
  <c r="V23" i="1"/>
  <c r="V35" i="1"/>
  <c r="V20" i="1"/>
  <c r="V8" i="1"/>
  <c r="V12" i="1"/>
  <c r="V24" i="1"/>
  <c r="V14" i="1"/>
  <c r="V34" i="1"/>
  <c r="V38" i="1"/>
  <c r="V6" i="1"/>
  <c r="V10" i="1"/>
  <c r="V5" i="1"/>
  <c r="V42" i="1"/>
  <c r="V18" i="1"/>
  <c r="V27" i="1"/>
  <c r="V26" i="1"/>
  <c r="V15" i="1"/>
  <c r="V7" i="1"/>
  <c r="V55" i="1"/>
  <c r="V13" i="1"/>
  <c r="V9" i="1"/>
  <c r="I160" i="1"/>
  <c r="E16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E79" i="1"/>
  <c r="D79" i="1"/>
  <c r="C79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E89" i="1"/>
  <c r="D89" i="1"/>
  <c r="C89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E106" i="1"/>
  <c r="D106" i="1"/>
  <c r="C106" i="1"/>
  <c r="C81" i="1"/>
  <c r="D81" i="1"/>
  <c r="E81" i="1"/>
  <c r="C74" i="1"/>
  <c r="D74" i="1"/>
  <c r="E74" i="1"/>
  <c r="C101" i="1"/>
  <c r="D101" i="1"/>
  <c r="E101" i="1"/>
  <c r="C75" i="1"/>
  <c r="E75" i="1"/>
  <c r="C73" i="1"/>
  <c r="D73" i="1"/>
  <c r="E73" i="1"/>
  <c r="C88" i="1"/>
  <c r="D88" i="1"/>
  <c r="E88" i="1"/>
  <c r="C93" i="1"/>
  <c r="D93" i="1"/>
  <c r="E93" i="1"/>
  <c r="C109" i="1"/>
  <c r="D109" i="1"/>
  <c r="E109" i="1"/>
  <c r="C112" i="1"/>
  <c r="D112" i="1"/>
  <c r="E112" i="1"/>
  <c r="C107" i="1"/>
  <c r="D107" i="1"/>
  <c r="E107" i="1"/>
  <c r="C77" i="1"/>
  <c r="D77" i="1"/>
  <c r="E77" i="1"/>
  <c r="C92" i="1"/>
  <c r="E92" i="1"/>
  <c r="C94" i="1"/>
  <c r="D94" i="1"/>
  <c r="E94" i="1"/>
  <c r="E78" i="1"/>
  <c r="C80" i="1"/>
  <c r="D80" i="1"/>
  <c r="E80" i="1"/>
  <c r="C91" i="1"/>
  <c r="D91" i="1"/>
  <c r="E91" i="1"/>
  <c r="C82" i="1"/>
  <c r="D82" i="1"/>
  <c r="E82" i="1"/>
  <c r="C108" i="1"/>
  <c r="D108" i="1"/>
  <c r="E108" i="1"/>
  <c r="C87" i="1"/>
  <c r="D87" i="1"/>
  <c r="E87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F101" i="1"/>
  <c r="F88" i="1"/>
  <c r="F109" i="1"/>
  <c r="F112" i="1"/>
  <c r="F107" i="1"/>
  <c r="F92" i="1"/>
  <c r="F82" i="1"/>
  <c r="F108" i="1"/>
  <c r="F87" i="1"/>
  <c r="F81" i="1"/>
  <c r="T122" i="1"/>
  <c r="T124" i="1" s="1"/>
  <c r="U122" i="1"/>
  <c r="U124" i="1" s="1"/>
  <c r="U64" i="1"/>
  <c r="T64" i="1"/>
  <c r="E526" i="1"/>
  <c r="I526" i="1"/>
  <c r="I518" i="1"/>
  <c r="E518" i="1"/>
  <c r="I494" i="1"/>
  <c r="E494" i="1"/>
  <c r="E464" i="1"/>
  <c r="I464" i="1"/>
  <c r="I433" i="1"/>
  <c r="E422" i="1"/>
  <c r="I422" i="1"/>
  <c r="I326" i="1"/>
  <c r="E326" i="1"/>
  <c r="I296" i="1"/>
  <c r="E296" i="1"/>
  <c r="I278" i="1"/>
  <c r="I258" i="1"/>
  <c r="E258" i="1"/>
  <c r="I236" i="1"/>
  <c r="E236" i="1"/>
  <c r="I208" i="1"/>
  <c r="E208" i="1"/>
  <c r="I185" i="1"/>
  <c r="E185" i="1"/>
  <c r="S123" i="1" l="1"/>
  <c r="R123" i="1"/>
  <c r="P123" i="1"/>
  <c r="V124" i="1"/>
  <c r="V86" i="1"/>
  <c r="V100" i="1"/>
  <c r="V85" i="1"/>
  <c r="V84" i="1"/>
  <c r="V83" i="1"/>
  <c r="V105" i="1"/>
  <c r="V96" i="1"/>
  <c r="V76" i="1"/>
  <c r="V119" i="1"/>
  <c r="V120" i="1"/>
  <c r="V103" i="1"/>
  <c r="V99" i="1"/>
  <c r="V102" i="1"/>
  <c r="V95" i="1"/>
  <c r="V113" i="1"/>
  <c r="V111" i="1"/>
  <c r="V110" i="1"/>
  <c r="V90" i="1"/>
  <c r="V89" i="1"/>
  <c r="V79" i="1"/>
  <c r="V106" i="1"/>
  <c r="V98" i="1"/>
  <c r="V108" i="1" l="1"/>
  <c r="V94" i="1"/>
  <c r="V80" i="1"/>
  <c r="V82" i="1" l="1"/>
  <c r="V112" i="1"/>
  <c r="V74" i="1"/>
  <c r="V75" i="1"/>
  <c r="V91" i="1"/>
  <c r="V101" i="1"/>
  <c r="V107" i="1"/>
  <c r="V93" i="1"/>
  <c r="V87" i="1"/>
  <c r="V81" i="1"/>
  <c r="V77" i="1"/>
  <c r="V109" i="1"/>
  <c r="V92" i="1"/>
  <c r="V88" i="1"/>
  <c r="V78" i="1"/>
  <c r="V73" i="1"/>
  <c r="G67" i="1"/>
  <c r="F67" i="1"/>
  <c r="O67" i="1"/>
  <c r="K67" i="1"/>
  <c r="E67" i="1"/>
  <c r="I67" i="1"/>
  <c r="N67" i="1"/>
  <c r="H67" i="1"/>
  <c r="J67" i="1"/>
  <c r="T65" i="1"/>
  <c r="T67" i="1" s="1"/>
  <c r="Q67" i="1"/>
  <c r="S67" i="1"/>
  <c r="M67" i="1"/>
  <c r="P67" i="1"/>
  <c r="R67" i="1"/>
  <c r="L67" i="1"/>
  <c r="D67" i="1"/>
  <c r="U67" i="1"/>
  <c r="V11" i="1"/>
  <c r="V122" i="1" l="1"/>
  <c r="V25" i="1"/>
  <c r="V64" i="1" s="1"/>
  <c r="C67" i="1"/>
  <c r="C22" i="1"/>
  <c r="U43" i="1"/>
  <c r="U62" i="1"/>
  <c r="C50" i="1"/>
  <c r="U59" i="1"/>
  <c r="C29" i="1"/>
  <c r="C40" i="1"/>
  <c r="C19" i="1"/>
  <c r="C32" i="1"/>
  <c r="C30" i="1"/>
  <c r="C44" i="1"/>
  <c r="U41" i="1"/>
  <c r="C56" i="1"/>
  <c r="C41" i="1"/>
  <c r="C62" i="1"/>
  <c r="U50" i="1"/>
  <c r="C17" i="1"/>
  <c r="C43" i="1"/>
  <c r="P125" i="1"/>
  <c r="N123" i="1"/>
  <c r="N125" i="1" s="1"/>
  <c r="D123" i="1"/>
  <c r="D125" i="1" s="1"/>
  <c r="O123" i="1"/>
  <c r="O125" i="1" s="1"/>
  <c r="C123" i="1"/>
  <c r="C125" i="1" s="1"/>
  <c r="R125" i="1"/>
  <c r="U123" i="1"/>
  <c r="U125" i="1" s="1"/>
  <c r="I123" i="1"/>
  <c r="I125" i="1" s="1"/>
  <c r="Q123" i="1"/>
  <c r="Q125" i="1" s="1"/>
  <c r="S125" i="1"/>
  <c r="J123" i="1"/>
  <c r="J125" i="1" s="1"/>
  <c r="T123" i="1"/>
  <c r="T125" i="1" s="1"/>
  <c r="E123" i="1"/>
  <c r="E125" i="1" s="1"/>
  <c r="K123" i="1"/>
  <c r="K125" i="1" s="1"/>
  <c r="G123" i="1"/>
  <c r="G125" i="1" s="1"/>
  <c r="M123" i="1"/>
  <c r="M125" i="1" s="1"/>
  <c r="H123" i="1"/>
  <c r="H125" i="1" s="1"/>
  <c r="L123" i="1"/>
  <c r="L125" i="1" s="1"/>
  <c r="F123" i="1"/>
  <c r="F125" i="1" s="1"/>
</calcChain>
</file>

<file path=xl/sharedStrings.xml><?xml version="1.0" encoding="utf-8"?>
<sst xmlns="http://schemas.openxmlformats.org/spreadsheetml/2006/main" count="804" uniqueCount="211">
  <si>
    <t>Chingford 1</t>
  </si>
  <si>
    <t>Dagenham</t>
  </si>
  <si>
    <t>Chingford 2</t>
  </si>
  <si>
    <t>Velopark</t>
  </si>
  <si>
    <t>Met 1</t>
  </si>
  <si>
    <t>Claybury</t>
  </si>
  <si>
    <t>Met 2</t>
  </si>
  <si>
    <t>North London</t>
  </si>
  <si>
    <t>London</t>
  </si>
  <si>
    <t>Trent Park</t>
  </si>
  <si>
    <t>Met 4</t>
  </si>
  <si>
    <t>Chingford 6</t>
  </si>
  <si>
    <t>Vicky Park</t>
  </si>
  <si>
    <t>Met 5</t>
  </si>
  <si>
    <t>Chingford 4</t>
  </si>
  <si>
    <t>Epping</t>
  </si>
  <si>
    <t>Southern</t>
  </si>
  <si>
    <t>National</t>
  </si>
  <si>
    <t>Chingford Relays</t>
  </si>
  <si>
    <t>Met 3</t>
  </si>
  <si>
    <t>Chingford 3</t>
  </si>
  <si>
    <t>Hog Hill</t>
  </si>
  <si>
    <t>Liddiard/NOTT</t>
  </si>
  <si>
    <t>Kingsbury</t>
  </si>
  <si>
    <t>Men</t>
  </si>
  <si>
    <t>Women</t>
  </si>
  <si>
    <t>Race 1</t>
  </si>
  <si>
    <t>Chingford League Dagenham</t>
  </si>
  <si>
    <t>Paul Bassa</t>
  </si>
  <si>
    <t>Race 2</t>
  </si>
  <si>
    <t>Philip Collington</t>
  </si>
  <si>
    <t>Des Michael</t>
  </si>
  <si>
    <t>Mark Glover</t>
  </si>
  <si>
    <t>David Scott</t>
  </si>
  <si>
    <t>Tracey Deeks</t>
  </si>
  <si>
    <t>Jenny Lambert</t>
  </si>
  <si>
    <t>Mary Brown</t>
  </si>
  <si>
    <t>Anneli Sydenham</t>
  </si>
  <si>
    <t>Linda Dworowski</t>
  </si>
  <si>
    <t>Erica Ikibiroglu</t>
  </si>
  <si>
    <t>Gareth Senior</t>
  </si>
  <si>
    <t>Scott Fraser</t>
  </si>
  <si>
    <t>Chingford League VeloPark</t>
  </si>
  <si>
    <t>Race 3</t>
  </si>
  <si>
    <t>Met League Claybury</t>
  </si>
  <si>
    <t>Stephanie Harrison</t>
  </si>
  <si>
    <t>Kathryn Ellis</t>
  </si>
  <si>
    <t>Richard McCormick</t>
  </si>
  <si>
    <t>Jamie March</t>
  </si>
  <si>
    <t>Chris Violet</t>
  </si>
  <si>
    <t>Milan Balaz</t>
  </si>
  <si>
    <t>Total</t>
  </si>
  <si>
    <t>Parly Hill</t>
  </si>
  <si>
    <t xml:space="preserve">County </t>
  </si>
  <si>
    <t>Race 4</t>
  </si>
  <si>
    <t>Race 5</t>
  </si>
  <si>
    <t>Race 6</t>
  </si>
  <si>
    <t>Chingford League Race 3 Hog Hill</t>
  </si>
  <si>
    <t>Boon Wu</t>
  </si>
  <si>
    <t>Philippa Hart</t>
  </si>
  <si>
    <t>Race 7</t>
  </si>
  <si>
    <t>NOTT / Liddiard</t>
  </si>
  <si>
    <t>Race</t>
  </si>
  <si>
    <t>Race 8</t>
  </si>
  <si>
    <t>Met League 2 - Wormwood Scrubs</t>
  </si>
  <si>
    <t>Sarah Ralphs</t>
  </si>
  <si>
    <t>Andrew Cunningham</t>
  </si>
  <si>
    <t>Peter Ellis</t>
  </si>
  <si>
    <t>Race 9</t>
  </si>
  <si>
    <t>London Champs - Parliament Hill</t>
  </si>
  <si>
    <t>Race 10</t>
  </si>
  <si>
    <t>Race 11</t>
  </si>
  <si>
    <t>Uxbridge</t>
  </si>
  <si>
    <t>Met League 3 - Uxbridge</t>
  </si>
  <si>
    <t>Race 13</t>
  </si>
  <si>
    <t>Met League 4 - WGC</t>
  </si>
  <si>
    <t>Race 14</t>
  </si>
  <si>
    <t>WGC</t>
  </si>
  <si>
    <t>Chingford League Epping</t>
  </si>
  <si>
    <t>Ann Phillips</t>
  </si>
  <si>
    <t>Race 15</t>
  </si>
  <si>
    <t>The Southern</t>
  </si>
  <si>
    <t>Race 16</t>
  </si>
  <si>
    <t>Chingford League Victoria Park</t>
  </si>
  <si>
    <t>Kate Phillips</t>
  </si>
  <si>
    <t>Race 17</t>
  </si>
  <si>
    <t>Met League 5 - Trent Park</t>
  </si>
  <si>
    <t>Race 18</t>
  </si>
  <si>
    <t>National XC</t>
  </si>
  <si>
    <t>Chingford League Relays</t>
  </si>
  <si>
    <t>Check</t>
  </si>
  <si>
    <t>Points</t>
  </si>
  <si>
    <t>Expected</t>
  </si>
  <si>
    <t>Difference</t>
  </si>
  <si>
    <t>Position</t>
  </si>
  <si>
    <t xml:space="preserve">Hackney Marshes </t>
  </si>
  <si>
    <t>Wormwood Scrubs</t>
  </si>
  <si>
    <t>Beckenham</t>
  </si>
  <si>
    <t>Weston Park</t>
  </si>
  <si>
    <t>Wanstead Flats</t>
  </si>
  <si>
    <t>Edward Fraser</t>
  </si>
  <si>
    <t>Noah Clarke</t>
  </si>
  <si>
    <t>Joe Ward</t>
  </si>
  <si>
    <t>James McCormick</t>
  </si>
  <si>
    <t>Callum Sydenham</t>
  </si>
  <si>
    <t>Kevin Valaydon</t>
  </si>
  <si>
    <t>Grahame Davies</t>
  </si>
  <si>
    <t>Graham Slater</t>
  </si>
  <si>
    <t>Dave Byrne</t>
  </si>
  <si>
    <t>Andrew Welsh</t>
  </si>
  <si>
    <t>Didier Peinke</t>
  </si>
  <si>
    <t>-</t>
  </si>
  <si>
    <t>Charlotte Harris</t>
  </si>
  <si>
    <t>North London Championships Hackney Marshes</t>
  </si>
  <si>
    <t>County</t>
  </si>
  <si>
    <t xml:space="preserve">Race 12 </t>
  </si>
  <si>
    <t>Emma McCluskey</t>
  </si>
  <si>
    <t>Charlotte Gilligan</t>
  </si>
  <si>
    <t>Amanda Violet</t>
  </si>
  <si>
    <t>Michelle Legate-Lines</t>
  </si>
  <si>
    <t>Rosalind Thompson</t>
  </si>
  <si>
    <t>Alison Parsons</t>
  </si>
  <si>
    <t>Karen Murphy</t>
  </si>
  <si>
    <t>Joanne Kent</t>
  </si>
  <si>
    <t>Florence Humphrey</t>
  </si>
  <si>
    <t>Sarah Moffatt</t>
  </si>
  <si>
    <t>Helen Hoyle</t>
  </si>
  <si>
    <t>Jana Jilkova</t>
  </si>
  <si>
    <t>Davina Gutteridge</t>
  </si>
  <si>
    <t>Geraldine Stapleton</t>
  </si>
  <si>
    <t>Katherine March</t>
  </si>
  <si>
    <t>Rufus Kent</t>
  </si>
  <si>
    <t>Paul Carter</t>
  </si>
  <si>
    <t>William Cooper</t>
  </si>
  <si>
    <t>Nicolas Maury</t>
  </si>
  <si>
    <t>Jerry Bryan</t>
  </si>
  <si>
    <t>Will Morris</t>
  </si>
  <si>
    <t>Costa Michael</t>
  </si>
  <si>
    <t>Brian Lallaway</t>
  </si>
  <si>
    <t>Tim Ward</t>
  </si>
  <si>
    <t>Agnes Jacobs</t>
  </si>
  <si>
    <t>Kirsty Johnstone</t>
  </si>
  <si>
    <t>Sara Atkin</t>
  </si>
  <si>
    <t>Rob Scott</t>
  </si>
  <si>
    <t>Fraternity and Sorority Cup/Chingford League</t>
  </si>
  <si>
    <t>Ed  Spencer</t>
  </si>
  <si>
    <t>Ed Fraser</t>
  </si>
  <si>
    <t xml:space="preserve">Tim Ward </t>
  </si>
  <si>
    <t>Michael Martin</t>
  </si>
  <si>
    <t>Di Godin</t>
  </si>
  <si>
    <t>Alex Horton</t>
  </si>
  <si>
    <t>Stephanie De'Ath</t>
  </si>
  <si>
    <t>Sian Stanton</t>
  </si>
  <si>
    <t>Shayna Godin</t>
  </si>
  <si>
    <t>Nathalie Gilligan</t>
  </si>
  <si>
    <t>Kelvin Koloko</t>
  </si>
  <si>
    <t>Nicholas Scott</t>
  </si>
  <si>
    <t>Charlie White</t>
  </si>
  <si>
    <t>1.02.43</t>
  </si>
  <si>
    <t>1.02.52</t>
  </si>
  <si>
    <t>1.03.21</t>
  </si>
  <si>
    <t>1.06.36</t>
  </si>
  <si>
    <t>1.08.13</t>
  </si>
  <si>
    <t>CL/Frat/Soro Cup</t>
  </si>
  <si>
    <t>Gary Randle</t>
  </si>
  <si>
    <t>Mario Pericleous</t>
  </si>
  <si>
    <t>Matthew Clark</t>
  </si>
  <si>
    <t>Nicholas Bingham</t>
  </si>
  <si>
    <t>Annabelle White</t>
  </si>
  <si>
    <t>Anna Murray</t>
  </si>
  <si>
    <t>Oana Labontu-Radu</t>
  </si>
  <si>
    <t>Martha Hall</t>
  </si>
  <si>
    <t>Middlessex</t>
  </si>
  <si>
    <t>Herts</t>
  </si>
  <si>
    <t>U20 6K</t>
  </si>
  <si>
    <t>8K</t>
  </si>
  <si>
    <t>Chris Violet (12K)</t>
  </si>
  <si>
    <t>Noah Clarke (U20 6K)</t>
  </si>
  <si>
    <t>Joe Ward (U20 6K)</t>
  </si>
  <si>
    <t>Callum Sydenham (U20 6K)</t>
  </si>
  <si>
    <t>Stephen Lake</t>
  </si>
  <si>
    <t>James Marschalek</t>
  </si>
  <si>
    <t>Richard May</t>
  </si>
  <si>
    <t>Dermot McHugh</t>
  </si>
  <si>
    <t>Charlotte Michael</t>
  </si>
  <si>
    <t>Lynne Cox</t>
  </si>
  <si>
    <t>Beverly Dewberry</t>
  </si>
  <si>
    <t>1.10.00</t>
  </si>
  <si>
    <t>1.10.02</t>
  </si>
  <si>
    <t>1.15.26</t>
  </si>
  <si>
    <t>1.15.27</t>
  </si>
  <si>
    <t>1.00.27</t>
  </si>
  <si>
    <t>1.12.18</t>
  </si>
  <si>
    <t>1.16.04</t>
  </si>
  <si>
    <t>1.17.19</t>
  </si>
  <si>
    <t>U20 8K</t>
  </si>
  <si>
    <t>Rajesh Patel</t>
  </si>
  <si>
    <t>Simon Cooper</t>
  </si>
  <si>
    <t>Andrew Shepstone</t>
  </si>
  <si>
    <t>Dinesh Kadam</t>
  </si>
  <si>
    <t>Pear Brown</t>
  </si>
  <si>
    <t>Anne Wood</t>
  </si>
  <si>
    <t>Gill Over</t>
  </si>
  <si>
    <t>Karen Bickerstaff</t>
  </si>
  <si>
    <t>Andy Shepstone</t>
  </si>
  <si>
    <t>Tom Thain</t>
  </si>
  <si>
    <t>Michael Walker</t>
  </si>
  <si>
    <t>Sarhan Rahman</t>
  </si>
  <si>
    <t>Rob Suddaby</t>
  </si>
  <si>
    <t>Mike Walker</t>
  </si>
  <si>
    <t>National XC-Weston 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</si>
</sst>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#,##0_);\(#,##0\);&quot;-&quot;"/>
  </numFmts>
  <fonts count="2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222222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70707"/>
      <name val="Arial"/>
      <family val="2"/>
    </font>
    <font>
      <i/>
      <sz val="12"/>
      <color theme="1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070707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1"/>
      <color rgb="FF070707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C00000"/>
      <name val="Calibri"/>
      <family val="2"/>
    </font>
    <font>
      <sz val="11"/>
      <color rgb="FFC00000"/>
      <name val="Calibri"/>
      <family val="2"/>
      <scheme val="minor"/>
    </font>
    <font>
      <sz val="11"/>
      <color rgb="FF070707"/>
      <name val="Calibri"/>
      <family val="2"/>
    </font>
    <font>
      <sz val="12"/>
      <color theme="1"/>
      <name val="Calibri"/>
      <family val="2"/>
    </font>
    <font>
      <b/>
      <sz val="11"/>
      <color rgb="FF7030A0"/>
      <name val="Calibri"/>
      <family val="2"/>
    </font>
    <font>
      <b/>
      <sz val="11"/>
      <color rgb="FF7030A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CCCCCC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6" fillId="0" borderId="0" xfId="0" quotePrefix="1" applyFont="1"/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164" fontId="8" fillId="0" borderId="0" xfId="0" applyNumberFormat="1" applyFo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4" fontId="6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5" fillId="0" borderId="9" xfId="0" applyFont="1" applyBorder="1"/>
    <xf numFmtId="0" fontId="6" fillId="0" borderId="11" xfId="0" applyFont="1" applyBorder="1"/>
    <xf numFmtId="0" fontId="6" fillId="0" borderId="12" xfId="0" applyFont="1" applyBorder="1" applyAlignment="1">
      <alignment horizontal="left"/>
    </xf>
    <xf numFmtId="164" fontId="6" fillId="0" borderId="13" xfId="0" applyNumberFormat="1" applyFont="1" applyBorder="1" applyAlignment="1">
      <alignment horizontal="center"/>
    </xf>
    <xf numFmtId="0" fontId="6" fillId="0" borderId="14" xfId="0" applyFont="1" applyBorder="1"/>
    <xf numFmtId="0" fontId="6" fillId="0" borderId="15" xfId="0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0" fontId="9" fillId="0" borderId="0" xfId="0" applyFont="1"/>
    <xf numFmtId="4" fontId="9" fillId="0" borderId="0" xfId="0" applyNumberFormat="1" applyFont="1" applyAlignment="1">
      <alignment horizontal="center" vertical="center"/>
    </xf>
    <xf numFmtId="0" fontId="10" fillId="0" borderId="0" xfId="0" applyFont="1"/>
    <xf numFmtId="0" fontId="9" fillId="0" borderId="0" xfId="0" applyFont="1" applyAlignment="1">
      <alignment vertical="center"/>
    </xf>
    <xf numFmtId="4" fontId="10" fillId="0" borderId="0" xfId="0" applyNumberFormat="1" applyFont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0" fontId="6" fillId="0" borderId="19" xfId="0" applyFont="1" applyBorder="1"/>
    <xf numFmtId="0" fontId="2" fillId="0" borderId="0" xfId="0" applyFont="1"/>
    <xf numFmtId="0" fontId="11" fillId="0" borderId="0" xfId="0" applyFont="1"/>
    <xf numFmtId="0" fontId="10" fillId="0" borderId="0" xfId="0" applyFont="1" applyAlignment="1">
      <alignment vertical="center"/>
    </xf>
    <xf numFmtId="0" fontId="12" fillId="0" borderId="0" xfId="0" applyFont="1"/>
    <xf numFmtId="0" fontId="13" fillId="0" borderId="0" xfId="0" applyFont="1" applyAlignment="1">
      <alignment vertical="center"/>
    </xf>
    <xf numFmtId="0" fontId="13" fillId="0" borderId="0" xfId="0" applyFont="1"/>
    <xf numFmtId="41" fontId="6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2" fontId="15" fillId="0" borderId="0" xfId="0" applyNumberFormat="1" applyFont="1"/>
    <xf numFmtId="2" fontId="14" fillId="0" borderId="0" xfId="0" applyNumberFormat="1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left"/>
    </xf>
    <xf numFmtId="0" fontId="19" fillId="0" borderId="0" xfId="0" applyFont="1"/>
    <xf numFmtId="2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2" fontId="20" fillId="0" borderId="0" xfId="0" applyNumberFormat="1" applyFont="1" applyAlignment="1">
      <alignment horizontal="center"/>
    </xf>
    <xf numFmtId="0" fontId="21" fillId="0" borderId="0" xfId="0" applyFont="1"/>
    <xf numFmtId="0" fontId="16" fillId="0" borderId="0" xfId="0" applyFont="1" applyAlignment="1">
      <alignment horizontal="left" vertical="top"/>
    </xf>
    <xf numFmtId="0" fontId="16" fillId="0" borderId="0" xfId="0" quotePrefix="1" applyFont="1"/>
    <xf numFmtId="0" fontId="18" fillId="0" borderId="0" xfId="0" applyFont="1" applyAlignment="1">
      <alignment horizontal="left" vertical="top"/>
    </xf>
    <xf numFmtId="0" fontId="15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/>
    </xf>
    <xf numFmtId="164" fontId="6" fillId="0" borderId="20" xfId="0" applyNumberFormat="1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164" fontId="6" fillId="0" borderId="21" xfId="0" applyNumberFormat="1" applyFont="1" applyBorder="1" applyAlignment="1">
      <alignment horizontal="center"/>
    </xf>
    <xf numFmtId="0" fontId="18" fillId="0" borderId="0" xfId="0" applyFont="1"/>
    <xf numFmtId="4" fontId="16" fillId="0" borderId="0" xfId="0" applyNumberFormat="1" applyFont="1"/>
    <xf numFmtId="2" fontId="16" fillId="0" borderId="0" xfId="0" quotePrefix="1" applyNumberFormat="1" applyFont="1"/>
    <xf numFmtId="2" fontId="16" fillId="0" borderId="0" xfId="0" applyNumberFormat="1" applyFont="1"/>
    <xf numFmtId="0" fontId="1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/>
    <xf numFmtId="0" fontId="23" fillId="0" borderId="0" xfId="0" applyFont="1"/>
    <xf numFmtId="0" fontId="24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3" fontId="6" fillId="0" borderId="0" xfId="0" applyNumberFormat="1" applyFont="1"/>
    <xf numFmtId="3" fontId="5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2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/>
    <xf numFmtId="0" fontId="16" fillId="0" borderId="10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4" fontId="16" fillId="0" borderId="0" xfId="0" applyNumberFormat="1" applyFont="1" applyAlignment="1">
      <alignment horizontal="center"/>
    </xf>
    <xf numFmtId="2" fontId="6" fillId="0" borderId="0" xfId="0" applyNumberFormat="1" applyFont="1"/>
    <xf numFmtId="0" fontId="6" fillId="0" borderId="1" xfId="0" applyFont="1" applyBorder="1" applyAlignment="1">
      <alignment horizontal="center"/>
    </xf>
    <xf numFmtId="1" fontId="5" fillId="0" borderId="10" xfId="0" applyNumberFormat="1" applyFont="1" applyBorder="1" applyAlignment="1">
      <alignment horizontal="right"/>
    </xf>
    <xf numFmtId="1" fontId="5" fillId="0" borderId="10" xfId="0" applyNumberFormat="1" applyFont="1" applyBorder="1"/>
    <xf numFmtId="1" fontId="5" fillId="2" borderId="10" xfId="0" applyNumberFormat="1" applyFont="1" applyFill="1" applyBorder="1" applyAlignment="1">
      <alignment horizontal="right"/>
    </xf>
    <xf numFmtId="164" fontId="5" fillId="0" borderId="0" xfId="0" applyNumberFormat="1" applyFont="1" applyAlignment="1">
      <alignment horizontal="center"/>
    </xf>
    <xf numFmtId="0" fontId="13" fillId="0" borderId="0" xfId="0" applyFont="1" applyAlignment="1">
      <alignment horizontal="left" vertical="top"/>
    </xf>
    <xf numFmtId="1" fontId="5" fillId="2" borderId="10" xfId="0" applyNumberFormat="1" applyFont="1" applyFill="1" applyBorder="1"/>
    <xf numFmtId="1" fontId="5" fillId="2" borderId="12" xfId="0" applyNumberFormat="1" applyFont="1" applyFill="1" applyBorder="1"/>
    <xf numFmtId="0" fontId="1" fillId="0" borderId="0" xfId="0" applyFont="1"/>
    <xf numFmtId="0" fontId="5" fillId="0" borderId="20" xfId="0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26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27" xfId="0" applyNumberFormat="1" applyFont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164" fontId="6" fillId="0" borderId="28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164" fontId="6" fillId="0" borderId="29" xfId="0" applyNumberFormat="1" applyFont="1" applyBorder="1" applyAlignment="1">
      <alignment horizontal="center"/>
    </xf>
    <xf numFmtId="0" fontId="6" fillId="0" borderId="29" xfId="0" applyFont="1" applyBorder="1"/>
    <xf numFmtId="0" fontId="13" fillId="0" borderId="0" xfId="0" applyFont="1" applyAlignment="1">
      <alignment horizontal="left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C120F-E0E5-C545-86D7-9F5CC4910BF0}">
  <dimension ref="A1:Z544"/>
  <sheetViews>
    <sheetView tabSelected="1" topLeftCell="A67" workbookViewId="0">
      <selection activeCell="A82" sqref="A82:XFD82"/>
    </sheetView>
  </sheetViews>
  <sheetFormatPr defaultColWidth="10.875" defaultRowHeight="15.75" x14ac:dyDescent="0.25"/>
  <cols>
    <col min="1" max="1" width="10.875" style="4" customWidth="1"/>
    <col min="2" max="2" width="19.625" style="13" customWidth="1"/>
    <col min="3" max="3" width="21.25" style="7" hidden="1" customWidth="1"/>
    <col min="4" max="4" width="13.375" style="4" hidden="1" customWidth="1"/>
    <col min="5" max="5" width="12.75" style="4" hidden="1" customWidth="1"/>
    <col min="6" max="6" width="17.25" style="4" hidden="1" customWidth="1"/>
    <col min="7" max="7" width="17.625" style="4" hidden="1" customWidth="1"/>
    <col min="8" max="8" width="12.625" style="4" hidden="1" customWidth="1"/>
    <col min="9" max="9" width="17.875" style="4" hidden="1" customWidth="1"/>
    <col min="10" max="10" width="13.625" style="4" customWidth="1"/>
    <col min="11" max="11" width="16.5" style="4" customWidth="1"/>
    <col min="12" max="15" width="10.875" style="4" customWidth="1"/>
    <col min="16" max="16" width="11.375" style="4" customWidth="1"/>
    <col min="17" max="18" width="10.875" style="4" customWidth="1"/>
    <col min="19" max="19" width="16.125" style="4" customWidth="1"/>
    <col min="20" max="20" width="12.5" style="4" customWidth="1"/>
    <col min="21" max="21" width="10.875" style="4" customWidth="1"/>
    <col min="22" max="22" width="10.875" style="4"/>
    <col min="23" max="23" width="10.875" style="3"/>
    <col min="24" max="16384" width="10.875" style="4"/>
  </cols>
  <sheetData>
    <row r="1" spans="2:24" x14ac:dyDescent="0.25">
      <c r="C1" s="18">
        <v>1</v>
      </c>
      <c r="D1" s="19">
        <v>2</v>
      </c>
      <c r="E1" s="19">
        <v>3</v>
      </c>
      <c r="F1" s="19">
        <v>4</v>
      </c>
      <c r="G1" s="19">
        <v>5</v>
      </c>
      <c r="H1" s="19">
        <v>6</v>
      </c>
      <c r="I1" s="19">
        <v>7</v>
      </c>
      <c r="J1" s="19">
        <v>8</v>
      </c>
      <c r="K1" s="19">
        <v>9</v>
      </c>
      <c r="L1" s="19">
        <v>10</v>
      </c>
      <c r="M1" s="19">
        <v>11</v>
      </c>
      <c r="N1" s="19">
        <v>12</v>
      </c>
      <c r="O1" s="19">
        <v>13</v>
      </c>
      <c r="P1" s="19">
        <v>14</v>
      </c>
      <c r="Q1" s="19">
        <v>15</v>
      </c>
      <c r="R1" s="19">
        <v>16</v>
      </c>
      <c r="S1" s="19">
        <v>17</v>
      </c>
      <c r="T1" s="19">
        <v>18</v>
      </c>
      <c r="U1" s="20"/>
      <c r="V1" s="8"/>
      <c r="W1" s="4"/>
    </row>
    <row r="2" spans="2:24" x14ac:dyDescent="0.25">
      <c r="C2" s="21" t="s">
        <v>0</v>
      </c>
      <c r="D2" s="22" t="s">
        <v>4</v>
      </c>
      <c r="E2" s="22" t="s">
        <v>2</v>
      </c>
      <c r="F2" s="22" t="s">
        <v>7</v>
      </c>
      <c r="G2" s="22" t="s">
        <v>22</v>
      </c>
      <c r="H2" s="22" t="s">
        <v>20</v>
      </c>
      <c r="I2" s="22" t="s">
        <v>6</v>
      </c>
      <c r="J2" s="22" t="s">
        <v>8</v>
      </c>
      <c r="K2" s="22" t="s">
        <v>163</v>
      </c>
      <c r="L2" s="22" t="s">
        <v>19</v>
      </c>
      <c r="M2" s="22" t="s">
        <v>53</v>
      </c>
      <c r="N2" s="22" t="s">
        <v>10</v>
      </c>
      <c r="O2" s="22" t="s">
        <v>14</v>
      </c>
      <c r="P2" s="22" t="s">
        <v>16</v>
      </c>
      <c r="Q2" s="22" t="s">
        <v>11</v>
      </c>
      <c r="R2" s="22" t="s">
        <v>13</v>
      </c>
      <c r="S2" s="23" t="s">
        <v>18</v>
      </c>
      <c r="T2" s="22" t="s">
        <v>17</v>
      </c>
      <c r="V2" s="8"/>
      <c r="W2" s="4"/>
    </row>
    <row r="3" spans="2:24" ht="16.5" thickBot="1" x14ac:dyDescent="0.3">
      <c r="C3" s="22" t="s">
        <v>3</v>
      </c>
      <c r="D3" s="22" t="s">
        <v>5</v>
      </c>
      <c r="E3" s="21" t="s">
        <v>1</v>
      </c>
      <c r="F3" s="22" t="s">
        <v>95</v>
      </c>
      <c r="G3" s="22" t="s">
        <v>23</v>
      </c>
      <c r="H3" s="22" t="s">
        <v>21</v>
      </c>
      <c r="I3" s="4" t="s">
        <v>96</v>
      </c>
      <c r="J3" s="22" t="s">
        <v>52</v>
      </c>
      <c r="K3" s="99" t="s">
        <v>9</v>
      </c>
      <c r="L3" s="22" t="s">
        <v>72</v>
      </c>
      <c r="N3" s="22" t="s">
        <v>77</v>
      </c>
      <c r="O3" s="22" t="s">
        <v>15</v>
      </c>
      <c r="P3" s="4" t="s">
        <v>97</v>
      </c>
      <c r="Q3" s="22" t="s">
        <v>12</v>
      </c>
      <c r="R3" s="22" t="s">
        <v>9</v>
      </c>
      <c r="S3" s="22" t="s">
        <v>99</v>
      </c>
      <c r="T3" s="4" t="s">
        <v>98</v>
      </c>
      <c r="U3" s="23"/>
      <c r="V3" s="8"/>
      <c r="W3" s="4"/>
    </row>
    <row r="4" spans="2:24" x14ac:dyDescent="0.25">
      <c r="B4" s="24" t="s">
        <v>24</v>
      </c>
      <c r="C4" s="25"/>
      <c r="D4" s="25"/>
      <c r="E4" s="25"/>
      <c r="F4" s="25"/>
      <c r="G4" s="25"/>
      <c r="H4" s="25"/>
      <c r="I4" s="25"/>
      <c r="J4" s="31"/>
      <c r="K4" s="100"/>
      <c r="L4" s="97"/>
      <c r="M4" s="25"/>
      <c r="N4" s="25"/>
      <c r="O4" s="25"/>
      <c r="P4" s="25"/>
      <c r="Q4" s="25"/>
      <c r="R4" s="25"/>
      <c r="S4" s="25"/>
      <c r="T4" s="25"/>
      <c r="U4" s="37"/>
      <c r="V4" s="34" t="s">
        <v>51</v>
      </c>
      <c r="W4" s="26" t="s">
        <v>94</v>
      </c>
    </row>
    <row r="5" spans="2:24" x14ac:dyDescent="0.25">
      <c r="B5" s="87" t="s">
        <v>30</v>
      </c>
      <c r="C5" s="17">
        <v>2</v>
      </c>
      <c r="D5" s="17">
        <v>3</v>
      </c>
      <c r="E5" s="17">
        <v>3</v>
      </c>
      <c r="F5" s="17"/>
      <c r="G5" s="17"/>
      <c r="H5" s="17">
        <v>3</v>
      </c>
      <c r="I5" s="17">
        <v>3</v>
      </c>
      <c r="J5" s="17">
        <v>2</v>
      </c>
      <c r="K5" s="17">
        <v>3</v>
      </c>
      <c r="L5" s="17">
        <v>3</v>
      </c>
      <c r="M5" s="17">
        <v>2</v>
      </c>
      <c r="N5" s="17">
        <v>3</v>
      </c>
      <c r="O5" s="17">
        <v>3</v>
      </c>
      <c r="P5" s="17">
        <v>2</v>
      </c>
      <c r="Q5" s="17">
        <v>3</v>
      </c>
      <c r="R5" s="17">
        <v>0</v>
      </c>
      <c r="S5" s="17">
        <v>2</v>
      </c>
      <c r="T5" s="17"/>
      <c r="U5" s="38"/>
      <c r="V5" s="106">
        <f t="shared" ref="V5:V6" si="0">SUM(C5:U5)</f>
        <v>37</v>
      </c>
      <c r="W5" s="27">
        <v>1</v>
      </c>
    </row>
    <row r="6" spans="2:24" x14ac:dyDescent="0.25">
      <c r="B6" s="87" t="s">
        <v>106</v>
      </c>
      <c r="C6" s="17">
        <v>2</v>
      </c>
      <c r="D6" s="17">
        <v>2</v>
      </c>
      <c r="E6" s="17">
        <v>3</v>
      </c>
      <c r="F6" s="17">
        <v>2</v>
      </c>
      <c r="G6" s="17">
        <v>2</v>
      </c>
      <c r="H6" s="17">
        <v>3</v>
      </c>
      <c r="I6" s="17">
        <v>2</v>
      </c>
      <c r="J6" s="17">
        <v>2</v>
      </c>
      <c r="K6" s="98">
        <v>2</v>
      </c>
      <c r="L6" s="17">
        <v>2</v>
      </c>
      <c r="M6" s="17">
        <v>2</v>
      </c>
      <c r="N6" s="17">
        <v>2</v>
      </c>
      <c r="O6" s="17">
        <v>2</v>
      </c>
      <c r="P6" s="17">
        <v>2</v>
      </c>
      <c r="Q6" s="17">
        <v>2</v>
      </c>
      <c r="R6" s="17">
        <v>2</v>
      </c>
      <c r="S6" s="17">
        <v>2</v>
      </c>
      <c r="T6" s="17"/>
      <c r="U6" s="38"/>
      <c r="V6" s="106">
        <f t="shared" si="0"/>
        <v>36</v>
      </c>
      <c r="W6" s="27">
        <v>2</v>
      </c>
    </row>
    <row r="7" spans="2:24" ht="15.75" customHeight="1" x14ac:dyDescent="0.25">
      <c r="B7" s="88" t="s">
        <v>104</v>
      </c>
      <c r="C7" s="17">
        <v>3</v>
      </c>
      <c r="D7" s="17">
        <v>3</v>
      </c>
      <c r="E7" s="17">
        <v>0</v>
      </c>
      <c r="F7" s="17">
        <v>2</v>
      </c>
      <c r="G7" s="17"/>
      <c r="H7" s="17">
        <v>3</v>
      </c>
      <c r="I7" s="17">
        <v>3</v>
      </c>
      <c r="J7" s="17"/>
      <c r="K7" s="17">
        <v>3</v>
      </c>
      <c r="L7" s="17">
        <v>0</v>
      </c>
      <c r="M7" s="17">
        <v>2</v>
      </c>
      <c r="N7" s="17">
        <v>3</v>
      </c>
      <c r="O7" s="17">
        <v>0</v>
      </c>
      <c r="P7" s="17">
        <v>2</v>
      </c>
      <c r="Q7" s="17">
        <v>3</v>
      </c>
      <c r="R7" s="17">
        <v>3</v>
      </c>
      <c r="S7" s="17">
        <v>2</v>
      </c>
      <c r="T7" s="17"/>
      <c r="U7" s="38"/>
      <c r="V7" s="106">
        <f t="shared" ref="V7:V12" si="1">SUM(C7:U7)</f>
        <v>32</v>
      </c>
      <c r="W7" s="27">
        <v>3</v>
      </c>
    </row>
    <row r="8" spans="2:24" x14ac:dyDescent="0.25">
      <c r="B8" s="88" t="s">
        <v>49</v>
      </c>
      <c r="C8" s="17">
        <v>2</v>
      </c>
      <c r="D8" s="17">
        <v>2</v>
      </c>
      <c r="E8" s="17">
        <v>2</v>
      </c>
      <c r="F8" s="17">
        <v>2</v>
      </c>
      <c r="G8" s="17">
        <v>2</v>
      </c>
      <c r="H8" s="17">
        <v>2</v>
      </c>
      <c r="I8" s="17">
        <v>2</v>
      </c>
      <c r="J8" s="17"/>
      <c r="K8" s="17">
        <v>0</v>
      </c>
      <c r="L8" s="17">
        <v>2</v>
      </c>
      <c r="M8" s="17">
        <v>2</v>
      </c>
      <c r="N8" s="17">
        <v>2</v>
      </c>
      <c r="O8" s="17">
        <v>2</v>
      </c>
      <c r="P8" s="17">
        <v>2</v>
      </c>
      <c r="Q8" s="17">
        <v>2</v>
      </c>
      <c r="R8" s="17">
        <v>2</v>
      </c>
      <c r="S8" s="17">
        <v>0</v>
      </c>
      <c r="T8" s="17"/>
      <c r="U8" s="38"/>
      <c r="V8" s="106">
        <f t="shared" si="1"/>
        <v>28</v>
      </c>
      <c r="W8" s="27">
        <v>4</v>
      </c>
    </row>
    <row r="9" spans="2:24" x14ac:dyDescent="0.25">
      <c r="B9" s="89" t="s">
        <v>101</v>
      </c>
      <c r="C9" s="17">
        <v>3</v>
      </c>
      <c r="D9" s="17">
        <v>3</v>
      </c>
      <c r="E9" s="17">
        <v>0</v>
      </c>
      <c r="F9" s="17"/>
      <c r="G9" s="17"/>
      <c r="H9" s="17"/>
      <c r="I9" s="17">
        <v>3</v>
      </c>
      <c r="J9" s="17"/>
      <c r="K9" s="17">
        <v>3</v>
      </c>
      <c r="L9" s="17">
        <v>3</v>
      </c>
      <c r="M9" s="17">
        <v>2</v>
      </c>
      <c r="N9" s="17">
        <v>3</v>
      </c>
      <c r="O9" s="17">
        <v>0</v>
      </c>
      <c r="P9" s="17">
        <v>2</v>
      </c>
      <c r="Q9" s="17">
        <v>3</v>
      </c>
      <c r="R9" s="17">
        <v>3</v>
      </c>
      <c r="S9" s="17">
        <v>0</v>
      </c>
      <c r="T9" s="17"/>
      <c r="U9" s="38"/>
      <c r="V9" s="106">
        <f t="shared" si="1"/>
        <v>28</v>
      </c>
      <c r="W9" s="27">
        <v>4</v>
      </c>
    </row>
    <row r="10" spans="2:24" x14ac:dyDescent="0.25">
      <c r="B10" s="87" t="s">
        <v>105</v>
      </c>
      <c r="C10" s="17">
        <v>2</v>
      </c>
      <c r="D10" s="17">
        <v>2</v>
      </c>
      <c r="E10" s="17">
        <v>3</v>
      </c>
      <c r="F10" s="17"/>
      <c r="G10" s="17"/>
      <c r="H10" s="17">
        <v>3</v>
      </c>
      <c r="I10" s="17">
        <v>3</v>
      </c>
      <c r="J10" s="17">
        <v>2</v>
      </c>
      <c r="K10" s="17">
        <v>0</v>
      </c>
      <c r="L10" s="17">
        <v>3</v>
      </c>
      <c r="M10" s="17"/>
      <c r="N10" s="17">
        <v>2</v>
      </c>
      <c r="O10" s="17">
        <v>2</v>
      </c>
      <c r="P10" s="17"/>
      <c r="Q10" s="17">
        <v>2</v>
      </c>
      <c r="R10" s="17">
        <v>2</v>
      </c>
      <c r="S10" s="17">
        <v>2</v>
      </c>
      <c r="T10" s="17"/>
      <c r="U10" s="38"/>
      <c r="V10" s="106">
        <f t="shared" si="1"/>
        <v>28</v>
      </c>
      <c r="W10" s="27">
        <v>4</v>
      </c>
    </row>
    <row r="11" spans="2:24" x14ac:dyDescent="0.25">
      <c r="B11" s="82" t="s">
        <v>100</v>
      </c>
      <c r="C11" s="17">
        <v>3</v>
      </c>
      <c r="D11" s="17">
        <v>3</v>
      </c>
      <c r="E11" s="17">
        <v>3</v>
      </c>
      <c r="F11" s="17"/>
      <c r="G11" s="17">
        <v>2</v>
      </c>
      <c r="H11" s="17">
        <v>3</v>
      </c>
      <c r="I11" s="17"/>
      <c r="J11" s="17">
        <v>2</v>
      </c>
      <c r="K11" s="17">
        <v>3</v>
      </c>
      <c r="L11" s="17">
        <v>0</v>
      </c>
      <c r="M11" s="17"/>
      <c r="N11" s="17"/>
      <c r="O11" s="17">
        <v>3</v>
      </c>
      <c r="P11" s="17"/>
      <c r="Q11" s="17">
        <v>3</v>
      </c>
      <c r="R11" s="17">
        <v>0</v>
      </c>
      <c r="S11" s="17">
        <v>2</v>
      </c>
      <c r="T11" s="17"/>
      <c r="U11" s="38"/>
      <c r="V11" s="106">
        <f t="shared" si="1"/>
        <v>27</v>
      </c>
      <c r="W11" s="27">
        <v>7</v>
      </c>
      <c r="X11" s="11"/>
    </row>
    <row r="12" spans="2:24" x14ac:dyDescent="0.25">
      <c r="B12" s="82" t="s">
        <v>32</v>
      </c>
      <c r="C12" s="17">
        <v>2</v>
      </c>
      <c r="D12" s="17">
        <v>2</v>
      </c>
      <c r="E12" s="17">
        <v>2</v>
      </c>
      <c r="F12" s="17">
        <v>2</v>
      </c>
      <c r="G12" s="17"/>
      <c r="H12" s="17">
        <v>2</v>
      </c>
      <c r="I12" s="17"/>
      <c r="J12" s="17">
        <v>2</v>
      </c>
      <c r="K12" s="17">
        <v>2</v>
      </c>
      <c r="L12" s="17">
        <v>0</v>
      </c>
      <c r="M12" s="17">
        <v>2</v>
      </c>
      <c r="N12" s="17">
        <v>2</v>
      </c>
      <c r="O12" s="17">
        <v>2</v>
      </c>
      <c r="P12" s="17"/>
      <c r="Q12" s="17">
        <v>2</v>
      </c>
      <c r="R12" s="17">
        <v>2</v>
      </c>
      <c r="S12" s="17">
        <v>2</v>
      </c>
      <c r="T12" s="17"/>
      <c r="U12" s="38"/>
      <c r="V12" s="106">
        <f t="shared" si="1"/>
        <v>26</v>
      </c>
      <c r="W12" s="27">
        <v>8</v>
      </c>
    </row>
    <row r="13" spans="2:24" x14ac:dyDescent="0.25">
      <c r="B13" s="82" t="s">
        <v>102</v>
      </c>
      <c r="C13" s="17">
        <v>3</v>
      </c>
      <c r="D13" s="17">
        <v>3</v>
      </c>
      <c r="E13" s="17">
        <v>0</v>
      </c>
      <c r="F13" s="17">
        <v>2</v>
      </c>
      <c r="G13" s="17"/>
      <c r="H13" s="17"/>
      <c r="I13" s="17">
        <v>3</v>
      </c>
      <c r="J13" s="17">
        <v>2</v>
      </c>
      <c r="K13" s="17">
        <v>0</v>
      </c>
      <c r="L13" s="17">
        <v>3</v>
      </c>
      <c r="M13" s="17">
        <v>2</v>
      </c>
      <c r="N13" s="17">
        <v>3</v>
      </c>
      <c r="O13" s="17">
        <v>0</v>
      </c>
      <c r="P13" s="17">
        <v>2</v>
      </c>
      <c r="Q13" s="17">
        <v>0</v>
      </c>
      <c r="R13" s="17">
        <v>0</v>
      </c>
      <c r="S13" s="17">
        <v>2</v>
      </c>
      <c r="T13" s="17"/>
      <c r="U13" s="38"/>
      <c r="V13" s="106">
        <f t="shared" ref="V13:V18" si="2">SUM(C13:U13)</f>
        <v>25</v>
      </c>
      <c r="W13" s="27">
        <v>9</v>
      </c>
    </row>
    <row r="14" spans="2:24" x14ac:dyDescent="0.25">
      <c r="B14" s="86" t="s">
        <v>67</v>
      </c>
      <c r="C14" s="17">
        <v>2</v>
      </c>
      <c r="D14" s="17">
        <v>2</v>
      </c>
      <c r="E14" s="17">
        <v>3</v>
      </c>
      <c r="F14" s="17">
        <v>2</v>
      </c>
      <c r="G14" s="17"/>
      <c r="H14" s="17"/>
      <c r="I14" s="17">
        <v>2</v>
      </c>
      <c r="J14" s="17">
        <v>2</v>
      </c>
      <c r="K14" s="17">
        <v>2</v>
      </c>
      <c r="L14" s="17">
        <v>2</v>
      </c>
      <c r="M14" s="17"/>
      <c r="N14" s="17">
        <v>2</v>
      </c>
      <c r="O14" s="17">
        <v>0</v>
      </c>
      <c r="P14" s="17"/>
      <c r="Q14" s="17">
        <v>0</v>
      </c>
      <c r="R14" s="17">
        <v>2</v>
      </c>
      <c r="S14" s="17">
        <v>2</v>
      </c>
      <c r="T14" s="17"/>
      <c r="U14" s="38"/>
      <c r="V14" s="106">
        <f t="shared" ref="V14" si="3">SUM(C14:U14)</f>
        <v>23</v>
      </c>
      <c r="W14" s="27">
        <v>10</v>
      </c>
    </row>
    <row r="15" spans="2:24" ht="15" customHeight="1" x14ac:dyDescent="0.25">
      <c r="B15" s="40" t="s">
        <v>47</v>
      </c>
      <c r="C15" s="17">
        <v>3</v>
      </c>
      <c r="D15" s="17">
        <v>0</v>
      </c>
      <c r="E15" s="17">
        <v>3</v>
      </c>
      <c r="F15" s="17"/>
      <c r="G15" s="17"/>
      <c r="H15" s="17">
        <v>3</v>
      </c>
      <c r="I15" s="17"/>
      <c r="J15" s="17"/>
      <c r="K15" s="17">
        <v>3</v>
      </c>
      <c r="L15" s="17">
        <v>0</v>
      </c>
      <c r="M15" s="17">
        <v>2</v>
      </c>
      <c r="N15" s="17"/>
      <c r="O15" s="17">
        <v>3</v>
      </c>
      <c r="P15" s="17"/>
      <c r="Q15" s="17">
        <v>3</v>
      </c>
      <c r="R15" s="17">
        <v>0</v>
      </c>
      <c r="S15" s="17">
        <v>2</v>
      </c>
      <c r="T15" s="17"/>
      <c r="U15" s="38"/>
      <c r="V15" s="106">
        <f>SUM(C15:U15)</f>
        <v>22</v>
      </c>
      <c r="W15" s="27">
        <v>11</v>
      </c>
    </row>
    <row r="16" spans="2:24" x14ac:dyDescent="0.25">
      <c r="B16" s="42" t="s">
        <v>50</v>
      </c>
      <c r="C16" s="17">
        <v>2</v>
      </c>
      <c r="D16" s="17">
        <v>2</v>
      </c>
      <c r="E16" s="17">
        <v>2</v>
      </c>
      <c r="F16" s="17"/>
      <c r="G16" s="17"/>
      <c r="H16" s="17">
        <v>2</v>
      </c>
      <c r="I16" s="17"/>
      <c r="J16" s="17"/>
      <c r="K16" s="17">
        <v>2</v>
      </c>
      <c r="L16" s="17">
        <v>2</v>
      </c>
      <c r="M16" s="17"/>
      <c r="N16" s="17">
        <v>2</v>
      </c>
      <c r="O16" s="17">
        <v>2</v>
      </c>
      <c r="P16" s="17"/>
      <c r="Q16" s="17">
        <v>2</v>
      </c>
      <c r="R16" s="17">
        <v>2</v>
      </c>
      <c r="S16" s="17">
        <v>2</v>
      </c>
      <c r="T16" s="17"/>
      <c r="U16" s="38"/>
      <c r="V16" s="106">
        <f>SUM(C16:U16)</f>
        <v>22</v>
      </c>
      <c r="W16" s="27">
        <v>11</v>
      </c>
    </row>
    <row r="17" spans="2:23" x14ac:dyDescent="0.25">
      <c r="B17" s="78" t="s">
        <v>157</v>
      </c>
      <c r="C17" s="17">
        <f>SUMIFS($E:$E,$C:$C,$B17,$A:$A,C$1)</f>
        <v>0</v>
      </c>
      <c r="D17" s="17"/>
      <c r="E17" s="17"/>
      <c r="F17" s="17"/>
      <c r="G17" s="17"/>
      <c r="H17" s="17"/>
      <c r="I17" s="17"/>
      <c r="J17" s="17">
        <v>2</v>
      </c>
      <c r="K17" s="17">
        <v>3</v>
      </c>
      <c r="L17" s="17">
        <v>3</v>
      </c>
      <c r="M17" s="17">
        <v>2</v>
      </c>
      <c r="N17" s="17">
        <v>3</v>
      </c>
      <c r="O17" s="17">
        <v>3</v>
      </c>
      <c r="P17" s="17"/>
      <c r="Q17" s="17">
        <v>3</v>
      </c>
      <c r="R17" s="17">
        <v>0</v>
      </c>
      <c r="S17" s="17">
        <v>2</v>
      </c>
      <c r="T17" s="17"/>
      <c r="U17" s="38"/>
      <c r="V17" s="108">
        <v>21</v>
      </c>
      <c r="W17" s="27">
        <v>13</v>
      </c>
    </row>
    <row r="18" spans="2:23" x14ac:dyDescent="0.25">
      <c r="B18" s="43" t="s">
        <v>58</v>
      </c>
      <c r="C18" s="17">
        <v>3</v>
      </c>
      <c r="D18" s="17">
        <v>0</v>
      </c>
      <c r="E18" s="17">
        <v>0</v>
      </c>
      <c r="F18" s="17"/>
      <c r="G18" s="17">
        <v>2</v>
      </c>
      <c r="H18" s="17">
        <v>3</v>
      </c>
      <c r="I18" s="17">
        <v>3</v>
      </c>
      <c r="J18" s="17">
        <v>2</v>
      </c>
      <c r="K18" s="17">
        <v>3</v>
      </c>
      <c r="L18" s="17">
        <v>3</v>
      </c>
      <c r="M18" s="17"/>
      <c r="N18" s="17"/>
      <c r="O18" s="17">
        <v>0</v>
      </c>
      <c r="P18" s="17"/>
      <c r="Q18" s="17">
        <v>0</v>
      </c>
      <c r="R18" s="17">
        <v>0</v>
      </c>
      <c r="S18" s="17">
        <v>0</v>
      </c>
      <c r="T18" s="17"/>
      <c r="U18" s="38"/>
      <c r="V18" s="106">
        <f t="shared" si="2"/>
        <v>19</v>
      </c>
      <c r="W18" s="27">
        <v>14</v>
      </c>
    </row>
    <row r="19" spans="2:23" x14ac:dyDescent="0.25">
      <c r="B19" s="78" t="s">
        <v>150</v>
      </c>
      <c r="C19" s="17">
        <f>SUMIFS($E:$E,$C:$C,$B19,$A:$A,C$1)</f>
        <v>0</v>
      </c>
      <c r="D19" s="17">
        <v>0</v>
      </c>
      <c r="E19" s="17">
        <v>0</v>
      </c>
      <c r="F19" s="17">
        <v>0</v>
      </c>
      <c r="G19" s="17">
        <v>2</v>
      </c>
      <c r="H19" s="17"/>
      <c r="I19" s="17">
        <v>3</v>
      </c>
      <c r="J19" s="17"/>
      <c r="K19" s="17">
        <v>3</v>
      </c>
      <c r="L19" s="17">
        <v>0</v>
      </c>
      <c r="M19" s="17">
        <v>2</v>
      </c>
      <c r="N19" s="17">
        <v>3</v>
      </c>
      <c r="O19" s="17">
        <v>3</v>
      </c>
      <c r="P19" s="17"/>
      <c r="Q19" s="17">
        <v>0</v>
      </c>
      <c r="R19" s="17">
        <v>3</v>
      </c>
      <c r="S19" s="17">
        <v>0</v>
      </c>
      <c r="T19" s="17"/>
      <c r="U19" s="38"/>
      <c r="V19" s="108">
        <v>19</v>
      </c>
      <c r="W19" s="27">
        <v>14</v>
      </c>
    </row>
    <row r="20" spans="2:23" x14ac:dyDescent="0.25">
      <c r="B20" s="40" t="s">
        <v>31</v>
      </c>
      <c r="C20" s="17">
        <v>2</v>
      </c>
      <c r="D20" s="17">
        <v>0</v>
      </c>
      <c r="E20" s="17">
        <v>2</v>
      </c>
      <c r="F20" s="17"/>
      <c r="G20" s="17"/>
      <c r="H20" s="17">
        <v>2</v>
      </c>
      <c r="I20" s="17"/>
      <c r="J20" s="17">
        <v>2</v>
      </c>
      <c r="K20" s="17">
        <v>2</v>
      </c>
      <c r="L20" s="17">
        <v>0</v>
      </c>
      <c r="M20" s="17"/>
      <c r="N20" s="17"/>
      <c r="O20" s="17">
        <v>2</v>
      </c>
      <c r="P20" s="17">
        <v>2</v>
      </c>
      <c r="Q20" s="17">
        <v>2</v>
      </c>
      <c r="R20" s="17">
        <v>0</v>
      </c>
      <c r="S20" s="17">
        <v>2</v>
      </c>
      <c r="T20" s="17"/>
      <c r="U20" s="38"/>
      <c r="V20" s="106">
        <f>SUM(C20:U20)</f>
        <v>18</v>
      </c>
      <c r="W20" s="27">
        <v>16</v>
      </c>
    </row>
    <row r="21" spans="2:23" x14ac:dyDescent="0.25">
      <c r="B21" s="42" t="s">
        <v>132</v>
      </c>
      <c r="C21" s="17">
        <v>0</v>
      </c>
      <c r="D21" s="17">
        <v>3</v>
      </c>
      <c r="E21" s="17">
        <v>0</v>
      </c>
      <c r="F21" s="17"/>
      <c r="G21" s="17"/>
      <c r="H21" s="17"/>
      <c r="I21" s="17"/>
      <c r="J21" s="17"/>
      <c r="K21" s="17">
        <v>0</v>
      </c>
      <c r="L21" s="17">
        <v>3</v>
      </c>
      <c r="M21" s="17">
        <v>2</v>
      </c>
      <c r="N21" s="17">
        <v>2</v>
      </c>
      <c r="O21" s="17">
        <v>3</v>
      </c>
      <c r="P21" s="17"/>
      <c r="Q21" s="17">
        <v>2</v>
      </c>
      <c r="R21" s="17">
        <v>2</v>
      </c>
      <c r="S21" s="17">
        <v>0</v>
      </c>
      <c r="T21" s="17"/>
      <c r="U21" s="38"/>
      <c r="V21" s="106">
        <f>SUM(C21:U21)</f>
        <v>17</v>
      </c>
      <c r="W21" s="27">
        <v>17</v>
      </c>
    </row>
    <row r="22" spans="2:23" x14ac:dyDescent="0.25">
      <c r="B22" s="66" t="s">
        <v>143</v>
      </c>
      <c r="C22" s="17">
        <f>SUMIFS($E:$E,$C:$C,$B22,$A:$A,C$1)</f>
        <v>0</v>
      </c>
      <c r="D22" s="17">
        <v>0</v>
      </c>
      <c r="E22" s="17">
        <v>0</v>
      </c>
      <c r="F22" s="17">
        <v>2</v>
      </c>
      <c r="G22" s="17"/>
      <c r="H22" s="17"/>
      <c r="I22" s="17">
        <v>3</v>
      </c>
      <c r="J22" s="17"/>
      <c r="K22" s="17">
        <v>0</v>
      </c>
      <c r="L22" s="17">
        <v>3</v>
      </c>
      <c r="M22" s="17">
        <v>2</v>
      </c>
      <c r="N22" s="17">
        <v>3</v>
      </c>
      <c r="O22" s="17">
        <v>0</v>
      </c>
      <c r="P22" s="17"/>
      <c r="Q22" s="17">
        <v>3</v>
      </c>
      <c r="R22" s="17">
        <v>0</v>
      </c>
      <c r="S22" s="17">
        <v>0</v>
      </c>
      <c r="T22" s="17"/>
      <c r="U22" s="38"/>
      <c r="V22" s="108">
        <v>16</v>
      </c>
      <c r="W22" s="27">
        <v>18</v>
      </c>
    </row>
    <row r="23" spans="2:23" x14ac:dyDescent="0.25">
      <c r="B23" s="43" t="s">
        <v>108</v>
      </c>
      <c r="C23" s="17">
        <v>2</v>
      </c>
      <c r="D23" s="17">
        <v>2</v>
      </c>
      <c r="E23" s="17">
        <v>0</v>
      </c>
      <c r="F23" s="17"/>
      <c r="G23" s="17"/>
      <c r="H23" s="17"/>
      <c r="I23" s="17">
        <v>2</v>
      </c>
      <c r="J23" s="17">
        <v>2</v>
      </c>
      <c r="K23" s="17">
        <v>2</v>
      </c>
      <c r="L23" s="17">
        <v>2</v>
      </c>
      <c r="M23" s="17"/>
      <c r="N23" s="17"/>
      <c r="O23" s="17">
        <v>2</v>
      </c>
      <c r="P23" s="17"/>
      <c r="Q23" s="17">
        <v>2</v>
      </c>
      <c r="R23" s="17">
        <v>0</v>
      </c>
      <c r="S23" s="17">
        <v>0</v>
      </c>
      <c r="T23" s="17"/>
      <c r="U23" s="38"/>
      <c r="V23" s="106">
        <f t="shared" ref="V23:V27" si="4">SUM(C23:U23)</f>
        <v>16</v>
      </c>
      <c r="W23" s="27">
        <v>18</v>
      </c>
    </row>
    <row r="24" spans="2:23" x14ac:dyDescent="0.25">
      <c r="B24" s="43" t="s">
        <v>33</v>
      </c>
      <c r="C24" s="17">
        <v>2</v>
      </c>
      <c r="D24" s="17">
        <v>0</v>
      </c>
      <c r="E24" s="17">
        <v>2</v>
      </c>
      <c r="F24" s="17"/>
      <c r="G24" s="17"/>
      <c r="H24" s="17">
        <v>2</v>
      </c>
      <c r="I24" s="17"/>
      <c r="J24" s="17">
        <v>2</v>
      </c>
      <c r="K24" s="17">
        <v>2</v>
      </c>
      <c r="L24" s="17">
        <v>0</v>
      </c>
      <c r="M24" s="17"/>
      <c r="N24" s="17"/>
      <c r="O24" s="17">
        <v>2</v>
      </c>
      <c r="P24" s="17"/>
      <c r="Q24" s="17">
        <v>2</v>
      </c>
      <c r="R24" s="17">
        <v>0</v>
      </c>
      <c r="S24" s="17">
        <v>2</v>
      </c>
      <c r="T24" s="17"/>
      <c r="U24" s="38"/>
      <c r="V24" s="106">
        <f>SUM(C24:U24)</f>
        <v>16</v>
      </c>
      <c r="W24" s="27">
        <v>18</v>
      </c>
    </row>
    <row r="25" spans="2:23" x14ac:dyDescent="0.25">
      <c r="B25" s="78" t="s">
        <v>155</v>
      </c>
      <c r="C25" s="17" t="s">
        <v>111</v>
      </c>
      <c r="D25" s="17"/>
      <c r="E25" s="17"/>
      <c r="F25" s="17"/>
      <c r="G25" s="17"/>
      <c r="H25" s="17">
        <v>3</v>
      </c>
      <c r="I25" s="17">
        <v>3</v>
      </c>
      <c r="J25" s="17"/>
      <c r="K25" s="17">
        <v>2</v>
      </c>
      <c r="L25" s="17">
        <v>2</v>
      </c>
      <c r="M25" s="17"/>
      <c r="N25" s="17"/>
      <c r="O25" s="17">
        <v>0</v>
      </c>
      <c r="P25" s="17"/>
      <c r="Q25" s="17">
        <v>3</v>
      </c>
      <c r="R25" s="17">
        <v>2</v>
      </c>
      <c r="S25" s="17">
        <v>0</v>
      </c>
      <c r="T25" s="17"/>
      <c r="U25" s="38"/>
      <c r="V25" s="106">
        <f>SUM(C25:U25)</f>
        <v>15</v>
      </c>
      <c r="W25" s="27">
        <v>21</v>
      </c>
    </row>
    <row r="26" spans="2:23" x14ac:dyDescent="0.25">
      <c r="B26" s="43" t="s">
        <v>28</v>
      </c>
      <c r="C26" s="17">
        <v>3</v>
      </c>
      <c r="D26" s="17">
        <v>3</v>
      </c>
      <c r="E26" s="17">
        <v>0</v>
      </c>
      <c r="F26" s="17"/>
      <c r="G26" s="17"/>
      <c r="H26" s="17"/>
      <c r="I26" s="17"/>
      <c r="J26" s="17"/>
      <c r="K26" s="17">
        <v>0</v>
      </c>
      <c r="L26" s="17">
        <v>0</v>
      </c>
      <c r="M26" s="17"/>
      <c r="N26" s="17">
        <v>3</v>
      </c>
      <c r="O26" s="17">
        <v>0</v>
      </c>
      <c r="P26" s="17"/>
      <c r="Q26" s="17">
        <v>3</v>
      </c>
      <c r="R26" s="17">
        <v>3</v>
      </c>
      <c r="S26" s="17">
        <v>0</v>
      </c>
      <c r="T26" s="17"/>
      <c r="U26" s="38"/>
      <c r="V26" s="106">
        <f>SUM(C26:U26)</f>
        <v>15</v>
      </c>
      <c r="W26" s="27">
        <v>21</v>
      </c>
    </row>
    <row r="27" spans="2:23" x14ac:dyDescent="0.25">
      <c r="B27" s="40" t="s">
        <v>48</v>
      </c>
      <c r="C27" s="17">
        <v>3</v>
      </c>
      <c r="D27" s="17">
        <v>3</v>
      </c>
      <c r="E27" s="17">
        <v>0</v>
      </c>
      <c r="F27" s="17"/>
      <c r="G27" s="17"/>
      <c r="H27" s="17"/>
      <c r="I27" s="17"/>
      <c r="J27" s="17"/>
      <c r="K27" s="17">
        <v>3</v>
      </c>
      <c r="L27" s="17">
        <v>3</v>
      </c>
      <c r="M27" s="17"/>
      <c r="N27" s="17">
        <v>3</v>
      </c>
      <c r="O27" s="17">
        <v>0</v>
      </c>
      <c r="P27" s="17"/>
      <c r="Q27" s="17">
        <v>0</v>
      </c>
      <c r="R27" s="17">
        <v>0</v>
      </c>
      <c r="S27" s="17">
        <v>0</v>
      </c>
      <c r="T27" s="17"/>
      <c r="U27" s="38"/>
      <c r="V27" s="106">
        <f t="shared" si="4"/>
        <v>15</v>
      </c>
      <c r="W27" s="27">
        <v>21</v>
      </c>
    </row>
    <row r="28" spans="2:23" x14ac:dyDescent="0.25">
      <c r="B28" s="40" t="s">
        <v>109</v>
      </c>
      <c r="C28" s="17">
        <v>2</v>
      </c>
      <c r="D28" s="17">
        <v>0</v>
      </c>
      <c r="E28" s="17">
        <v>2</v>
      </c>
      <c r="F28" s="17"/>
      <c r="G28" s="17"/>
      <c r="H28" s="17">
        <v>2</v>
      </c>
      <c r="I28" s="17"/>
      <c r="J28" s="17"/>
      <c r="K28" s="17">
        <v>0</v>
      </c>
      <c r="L28" s="17">
        <v>0</v>
      </c>
      <c r="M28" s="17"/>
      <c r="N28" s="17"/>
      <c r="O28" s="17">
        <v>2</v>
      </c>
      <c r="P28" s="17"/>
      <c r="Q28" s="17">
        <v>2</v>
      </c>
      <c r="R28" s="17">
        <v>0</v>
      </c>
      <c r="S28" s="17">
        <v>2</v>
      </c>
      <c r="T28" s="17"/>
      <c r="U28" s="38"/>
      <c r="V28" s="106">
        <f>SUM(C28:U28)</f>
        <v>12</v>
      </c>
      <c r="W28" s="27">
        <v>24</v>
      </c>
    </row>
    <row r="29" spans="2:23" x14ac:dyDescent="0.25">
      <c r="B29" s="78" t="s">
        <v>145</v>
      </c>
      <c r="C29" s="17">
        <f>SUMIFS($E:$E,$C:$C,$B29,$A:$A,C$1)</f>
        <v>0</v>
      </c>
      <c r="D29" s="17">
        <v>0</v>
      </c>
      <c r="E29" s="17">
        <v>0</v>
      </c>
      <c r="F29" s="17">
        <v>0</v>
      </c>
      <c r="G29" s="17">
        <v>2</v>
      </c>
      <c r="H29" s="17"/>
      <c r="I29" s="17"/>
      <c r="J29" s="17">
        <v>2</v>
      </c>
      <c r="K29" s="17">
        <v>3</v>
      </c>
      <c r="L29" s="17">
        <v>0</v>
      </c>
      <c r="M29" s="17">
        <v>2</v>
      </c>
      <c r="N29" s="17"/>
      <c r="O29" s="17">
        <v>0</v>
      </c>
      <c r="P29" s="17"/>
      <c r="Q29" s="17">
        <v>0</v>
      </c>
      <c r="R29" s="17">
        <v>3</v>
      </c>
      <c r="S29" s="17">
        <v>0</v>
      </c>
      <c r="T29" s="17"/>
      <c r="U29" s="38"/>
      <c r="V29" s="108">
        <v>12</v>
      </c>
      <c r="W29" s="27">
        <v>24</v>
      </c>
    </row>
    <row r="30" spans="2:23" x14ac:dyDescent="0.25">
      <c r="B30" s="101" t="s">
        <v>164</v>
      </c>
      <c r="C30" s="17">
        <f>SUMIFS($E:$E,$C:$C,$B30,$A:$A,C$1)</f>
        <v>0</v>
      </c>
      <c r="D30" s="17"/>
      <c r="E30" s="17"/>
      <c r="F30" s="17"/>
      <c r="G30" s="17"/>
      <c r="H30" s="17"/>
      <c r="I30" s="17"/>
      <c r="J30" s="17"/>
      <c r="K30" s="17">
        <v>2</v>
      </c>
      <c r="L30" s="17">
        <v>3</v>
      </c>
      <c r="M30" s="17"/>
      <c r="N30" s="17"/>
      <c r="O30" s="17">
        <v>2</v>
      </c>
      <c r="P30" s="17"/>
      <c r="Q30" s="17">
        <v>2</v>
      </c>
      <c r="R30" s="17">
        <v>0</v>
      </c>
      <c r="S30" s="17">
        <v>2</v>
      </c>
      <c r="T30" s="17"/>
      <c r="U30" s="38"/>
      <c r="V30" s="107">
        <f>SUM(K30:U30)</f>
        <v>11</v>
      </c>
      <c r="W30" s="27">
        <v>26</v>
      </c>
    </row>
    <row r="31" spans="2:23" x14ac:dyDescent="0.25">
      <c r="B31" s="78" t="s">
        <v>156</v>
      </c>
      <c r="C31" s="17" t="s">
        <v>111</v>
      </c>
      <c r="D31" s="17"/>
      <c r="E31" s="17"/>
      <c r="F31" s="17"/>
      <c r="G31" s="17"/>
      <c r="H31" s="17">
        <v>2</v>
      </c>
      <c r="I31" s="17"/>
      <c r="J31" s="17"/>
      <c r="K31" s="17">
        <v>2</v>
      </c>
      <c r="L31" s="17">
        <v>0</v>
      </c>
      <c r="M31" s="17"/>
      <c r="N31" s="17"/>
      <c r="O31" s="17">
        <v>3</v>
      </c>
      <c r="P31" s="17"/>
      <c r="Q31" s="17">
        <v>0</v>
      </c>
      <c r="R31" s="17">
        <v>2</v>
      </c>
      <c r="S31" s="17">
        <v>2</v>
      </c>
      <c r="T31" s="17"/>
      <c r="U31" s="38"/>
      <c r="V31" s="106">
        <f>SUM(C31:U31)</f>
        <v>11</v>
      </c>
      <c r="W31" s="27">
        <v>26</v>
      </c>
    </row>
    <row r="32" spans="2:23" x14ac:dyDescent="0.25">
      <c r="B32" s="67" t="s">
        <v>137</v>
      </c>
      <c r="C32" s="79">
        <f>SUMIFS($E:$E,$C:$C,$B32,$A:$A,C$1)</f>
        <v>0</v>
      </c>
      <c r="D32" s="17"/>
      <c r="E32" s="17">
        <v>3</v>
      </c>
      <c r="F32" s="17"/>
      <c r="G32" s="17"/>
      <c r="H32" s="17"/>
      <c r="I32" s="17"/>
      <c r="J32" s="17"/>
      <c r="K32" s="17">
        <v>2</v>
      </c>
      <c r="L32" s="17">
        <v>0</v>
      </c>
      <c r="M32" s="17"/>
      <c r="N32" s="17"/>
      <c r="O32" s="17">
        <v>0</v>
      </c>
      <c r="P32" s="17"/>
      <c r="Q32" s="17">
        <v>2</v>
      </c>
      <c r="R32" s="17">
        <v>3</v>
      </c>
      <c r="S32" s="17">
        <v>0</v>
      </c>
      <c r="T32" s="17"/>
      <c r="U32" s="38"/>
      <c r="V32" s="108">
        <v>10</v>
      </c>
      <c r="W32" s="27">
        <v>28</v>
      </c>
    </row>
    <row r="33" spans="2:26" x14ac:dyDescent="0.25">
      <c r="B33" s="94" t="s">
        <v>138</v>
      </c>
      <c r="C33" s="79" t="s">
        <v>111</v>
      </c>
      <c r="D33" s="17"/>
      <c r="E33" s="17">
        <v>3</v>
      </c>
      <c r="F33" s="17">
        <v>2</v>
      </c>
      <c r="G33" s="17">
        <v>2</v>
      </c>
      <c r="H33" s="17">
        <v>3</v>
      </c>
      <c r="I33" s="17"/>
      <c r="J33" s="17"/>
      <c r="K33" s="17">
        <v>0</v>
      </c>
      <c r="L33" s="17">
        <v>0</v>
      </c>
      <c r="M33" s="17"/>
      <c r="N33" s="17"/>
      <c r="O33" s="17">
        <v>0</v>
      </c>
      <c r="P33" s="17"/>
      <c r="Q33" s="17">
        <v>0</v>
      </c>
      <c r="R33" s="17">
        <v>0</v>
      </c>
      <c r="S33" s="17">
        <v>0</v>
      </c>
      <c r="T33" s="17"/>
      <c r="U33" s="38"/>
      <c r="V33" s="106">
        <f t="shared" ref="V33" si="5">SUM(C33:U33)</f>
        <v>10</v>
      </c>
      <c r="W33" s="27">
        <v>28</v>
      </c>
    </row>
    <row r="34" spans="2:26" x14ac:dyDescent="0.25">
      <c r="B34" s="40" t="s">
        <v>41</v>
      </c>
      <c r="C34" s="17">
        <v>2</v>
      </c>
      <c r="D34" s="17">
        <v>2</v>
      </c>
      <c r="E34" s="17">
        <v>2</v>
      </c>
      <c r="F34" s="17"/>
      <c r="G34" s="17">
        <v>2</v>
      </c>
      <c r="H34" s="17"/>
      <c r="I34" s="17"/>
      <c r="J34" s="17"/>
      <c r="K34" s="17">
        <v>0</v>
      </c>
      <c r="L34" s="17">
        <v>0</v>
      </c>
      <c r="M34" s="17"/>
      <c r="N34" s="17"/>
      <c r="O34" s="17">
        <v>0</v>
      </c>
      <c r="P34" s="17"/>
      <c r="Q34" s="17">
        <v>2</v>
      </c>
      <c r="R34" s="17">
        <v>0</v>
      </c>
      <c r="S34" s="17">
        <v>0</v>
      </c>
      <c r="T34" s="17"/>
      <c r="U34" s="38"/>
      <c r="V34" s="106">
        <f>SUM(C34:U34)</f>
        <v>10</v>
      </c>
      <c r="W34" s="27">
        <v>28</v>
      </c>
    </row>
    <row r="35" spans="2:26" x14ac:dyDescent="0.25">
      <c r="B35" s="43" t="s">
        <v>107</v>
      </c>
      <c r="C35" s="17">
        <v>2</v>
      </c>
      <c r="D35" s="17">
        <v>0</v>
      </c>
      <c r="E35" s="17">
        <v>2</v>
      </c>
      <c r="F35" s="17"/>
      <c r="G35" s="17"/>
      <c r="H35" s="17">
        <v>2</v>
      </c>
      <c r="I35" s="17"/>
      <c r="J35" s="17">
        <v>2</v>
      </c>
      <c r="K35" s="17">
        <v>2</v>
      </c>
      <c r="L35" s="17">
        <v>0</v>
      </c>
      <c r="M35" s="17"/>
      <c r="N35" s="17"/>
      <c r="O35" s="17">
        <v>0</v>
      </c>
      <c r="P35" s="17"/>
      <c r="Q35" s="17">
        <v>0</v>
      </c>
      <c r="R35" s="17">
        <v>0</v>
      </c>
      <c r="S35" s="17">
        <v>0</v>
      </c>
      <c r="T35" s="17"/>
      <c r="U35" s="38"/>
      <c r="V35" s="106">
        <f t="shared" ref="V35:V38" si="6">SUM(C35:U35)</f>
        <v>10</v>
      </c>
      <c r="W35" s="27">
        <v>28</v>
      </c>
    </row>
    <row r="36" spans="2:26" x14ac:dyDescent="0.25">
      <c r="B36" s="42" t="s">
        <v>134</v>
      </c>
      <c r="C36" s="17">
        <v>0</v>
      </c>
      <c r="D36" s="17">
        <v>2</v>
      </c>
      <c r="E36" s="17">
        <v>0</v>
      </c>
      <c r="F36" s="17"/>
      <c r="G36" s="17"/>
      <c r="H36" s="17"/>
      <c r="I36" s="17">
        <v>2</v>
      </c>
      <c r="J36" s="17"/>
      <c r="K36" s="17">
        <v>0</v>
      </c>
      <c r="L36" s="17">
        <v>0</v>
      </c>
      <c r="M36" s="17"/>
      <c r="N36" s="17">
        <v>2</v>
      </c>
      <c r="O36" s="17">
        <v>2</v>
      </c>
      <c r="P36" s="17"/>
      <c r="Q36" s="17">
        <v>0</v>
      </c>
      <c r="R36" s="17">
        <v>2</v>
      </c>
      <c r="S36" s="17">
        <v>0</v>
      </c>
      <c r="T36" s="17"/>
      <c r="U36" s="38"/>
      <c r="V36" s="106">
        <f>SUM(C36:U36)</f>
        <v>10</v>
      </c>
      <c r="W36" s="27">
        <v>28</v>
      </c>
    </row>
    <row r="37" spans="2:26" x14ac:dyDescent="0.25">
      <c r="B37" s="40" t="s">
        <v>135</v>
      </c>
      <c r="C37" s="60">
        <v>0</v>
      </c>
      <c r="D37" s="22">
        <v>2</v>
      </c>
      <c r="E37" s="17">
        <v>0</v>
      </c>
      <c r="F37" s="17"/>
      <c r="G37" s="17"/>
      <c r="H37" s="17"/>
      <c r="I37" s="17">
        <v>2</v>
      </c>
      <c r="J37" s="17"/>
      <c r="K37" s="17">
        <v>0</v>
      </c>
      <c r="L37" s="17">
        <v>2</v>
      </c>
      <c r="M37" s="17"/>
      <c r="N37" s="17">
        <v>2</v>
      </c>
      <c r="O37" s="17">
        <v>0</v>
      </c>
      <c r="P37" s="17"/>
      <c r="Q37" s="17">
        <v>0</v>
      </c>
      <c r="R37" s="17">
        <v>2</v>
      </c>
      <c r="S37" s="17">
        <v>0</v>
      </c>
      <c r="T37" s="17"/>
      <c r="U37" s="38"/>
      <c r="V37" s="106">
        <f>SUM(C37:U37)</f>
        <v>10</v>
      </c>
      <c r="W37" s="4">
        <v>28</v>
      </c>
    </row>
    <row r="38" spans="2:26" x14ac:dyDescent="0.25">
      <c r="B38" s="43" t="s">
        <v>40</v>
      </c>
      <c r="C38" s="17">
        <v>2</v>
      </c>
      <c r="D38" s="17">
        <v>2</v>
      </c>
      <c r="E38" s="17">
        <v>0</v>
      </c>
      <c r="F38" s="17"/>
      <c r="G38" s="17"/>
      <c r="H38" s="17">
        <v>3</v>
      </c>
      <c r="I38" s="17"/>
      <c r="J38" s="17"/>
      <c r="K38" s="17">
        <v>2</v>
      </c>
      <c r="L38" s="17">
        <v>0</v>
      </c>
      <c r="M38" s="17"/>
      <c r="N38" s="17"/>
      <c r="O38" s="17">
        <v>0</v>
      </c>
      <c r="P38" s="17"/>
      <c r="Q38" s="17">
        <v>0</v>
      </c>
      <c r="R38" s="17">
        <v>0</v>
      </c>
      <c r="S38" s="17">
        <v>0</v>
      </c>
      <c r="T38" s="17"/>
      <c r="U38" s="38"/>
      <c r="V38" s="106">
        <f t="shared" si="6"/>
        <v>9</v>
      </c>
      <c r="W38" s="27">
        <v>34</v>
      </c>
    </row>
    <row r="39" spans="2:26" x14ac:dyDescent="0.25">
      <c r="B39" s="42" t="s">
        <v>133</v>
      </c>
      <c r="C39" s="17">
        <v>0</v>
      </c>
      <c r="D39" s="17">
        <v>3</v>
      </c>
      <c r="E39" s="17">
        <v>0</v>
      </c>
      <c r="F39" s="17"/>
      <c r="G39" s="17"/>
      <c r="H39" s="17"/>
      <c r="I39" s="17"/>
      <c r="J39" s="17"/>
      <c r="K39" s="17">
        <v>0</v>
      </c>
      <c r="L39" s="17">
        <v>0</v>
      </c>
      <c r="M39" s="17"/>
      <c r="N39" s="17">
        <v>3</v>
      </c>
      <c r="O39" s="17">
        <v>0</v>
      </c>
      <c r="P39" s="17"/>
      <c r="Q39" s="17">
        <v>0</v>
      </c>
      <c r="R39" s="17">
        <v>3</v>
      </c>
      <c r="S39" s="17">
        <v>0</v>
      </c>
      <c r="T39" s="17"/>
      <c r="U39" s="38"/>
      <c r="V39" s="106">
        <f>SUM(C39:U39)</f>
        <v>9</v>
      </c>
      <c r="W39" s="27">
        <v>34</v>
      </c>
    </row>
    <row r="40" spans="2:26" x14ac:dyDescent="0.25">
      <c r="B40" s="67" t="s">
        <v>139</v>
      </c>
      <c r="C40" s="79">
        <f>SUMIFS($E:$E,$C:$C,$B40,$A:$A,C$1)</f>
        <v>0</v>
      </c>
      <c r="D40" s="17"/>
      <c r="E40" s="17">
        <v>3</v>
      </c>
      <c r="F40" s="17"/>
      <c r="G40" s="17">
        <v>2</v>
      </c>
      <c r="H40" s="17">
        <v>2</v>
      </c>
      <c r="I40" s="17"/>
      <c r="J40" s="17"/>
      <c r="K40" s="17">
        <v>0</v>
      </c>
      <c r="L40" s="17">
        <v>0</v>
      </c>
      <c r="M40" s="17"/>
      <c r="N40" s="17"/>
      <c r="O40" s="17">
        <v>0</v>
      </c>
      <c r="P40" s="17"/>
      <c r="Q40" s="17">
        <v>0</v>
      </c>
      <c r="R40" s="17">
        <v>0</v>
      </c>
      <c r="S40" s="17">
        <v>0</v>
      </c>
      <c r="T40" s="17"/>
      <c r="U40" s="38"/>
      <c r="V40" s="108">
        <v>7</v>
      </c>
      <c r="W40" s="27">
        <v>36</v>
      </c>
    </row>
    <row r="41" spans="2:26" x14ac:dyDescent="0.25">
      <c r="B41" s="101" t="s">
        <v>165</v>
      </c>
      <c r="C41" s="17">
        <f>SUMIFS($E:$E,$C:$C,$B41,$A:$A,C$1)</f>
        <v>0</v>
      </c>
      <c r="D41" s="17"/>
      <c r="E41" s="17"/>
      <c r="F41" s="17"/>
      <c r="G41" s="17"/>
      <c r="H41" s="17"/>
      <c r="I41" s="17"/>
      <c r="J41" s="17"/>
      <c r="K41" s="17">
        <v>2</v>
      </c>
      <c r="L41" s="17">
        <v>0</v>
      </c>
      <c r="M41" s="17"/>
      <c r="N41" s="17"/>
      <c r="O41" s="17">
        <v>0</v>
      </c>
      <c r="P41" s="17"/>
      <c r="Q41" s="17">
        <v>2</v>
      </c>
      <c r="R41" s="17">
        <v>2</v>
      </c>
      <c r="S41" s="17">
        <v>0</v>
      </c>
      <c r="T41" s="17"/>
      <c r="U41" s="38">
        <f>SUMIFS($E:$E,$C:$C,$B41,$A:$A,U$1)</f>
        <v>0</v>
      </c>
      <c r="V41" s="111">
        <v>6</v>
      </c>
      <c r="W41" s="27">
        <v>37</v>
      </c>
      <c r="Z41" s="11"/>
    </row>
    <row r="42" spans="2:26" x14ac:dyDescent="0.25">
      <c r="B42" s="45" t="s">
        <v>66</v>
      </c>
      <c r="C42" s="17">
        <v>3</v>
      </c>
      <c r="D42" s="17">
        <v>0</v>
      </c>
      <c r="E42" s="17">
        <v>0</v>
      </c>
      <c r="F42" s="17"/>
      <c r="G42" s="17"/>
      <c r="H42" s="17"/>
      <c r="I42" s="17"/>
      <c r="J42" s="17"/>
      <c r="K42" s="17">
        <v>0</v>
      </c>
      <c r="L42" s="17">
        <v>0</v>
      </c>
      <c r="M42" s="17"/>
      <c r="N42" s="17"/>
      <c r="O42" s="17">
        <v>3</v>
      </c>
      <c r="P42" s="17"/>
      <c r="Q42" s="17">
        <v>0</v>
      </c>
      <c r="R42" s="17">
        <v>0</v>
      </c>
      <c r="S42" s="17">
        <v>0</v>
      </c>
      <c r="T42" s="17"/>
      <c r="U42" s="38"/>
      <c r="V42" s="106">
        <f>SUM(C42:U42)</f>
        <v>6</v>
      </c>
      <c r="W42" s="27">
        <v>37</v>
      </c>
    </row>
    <row r="43" spans="2:26" x14ac:dyDescent="0.25">
      <c r="B43" s="101" t="s">
        <v>166</v>
      </c>
      <c r="C43" s="17">
        <f>SUMIFS($E:$E,$C:$C,$B43,$A:$A,C$1)</f>
        <v>0</v>
      </c>
      <c r="D43" s="17"/>
      <c r="E43" s="17"/>
      <c r="F43" s="17"/>
      <c r="G43" s="17"/>
      <c r="H43" s="17"/>
      <c r="I43" s="17"/>
      <c r="J43" s="17"/>
      <c r="K43" s="17">
        <v>2</v>
      </c>
      <c r="L43" s="17">
        <v>0</v>
      </c>
      <c r="M43" s="17"/>
      <c r="N43" s="17"/>
      <c r="O43" s="17">
        <v>2</v>
      </c>
      <c r="P43" s="17"/>
      <c r="Q43" s="17">
        <v>0</v>
      </c>
      <c r="R43" s="17">
        <v>0</v>
      </c>
      <c r="S43" s="17">
        <v>2</v>
      </c>
      <c r="T43" s="17"/>
      <c r="U43" s="38">
        <f>SUMIFS($E:$E,$C:$C,$B43,$A:$A,U$1)</f>
        <v>0</v>
      </c>
      <c r="V43" s="111">
        <v>6</v>
      </c>
      <c r="W43" s="27">
        <v>37</v>
      </c>
    </row>
    <row r="44" spans="2:26" x14ac:dyDescent="0.25">
      <c r="B44" s="78" t="s">
        <v>148</v>
      </c>
      <c r="C44" s="17">
        <f>SUMIFS($E:$E,$C:$C,$B44,$A:$A,C$1)</f>
        <v>0</v>
      </c>
      <c r="D44" s="17">
        <v>0</v>
      </c>
      <c r="E44" s="17">
        <v>0</v>
      </c>
      <c r="F44" s="17">
        <v>0</v>
      </c>
      <c r="G44" s="17">
        <v>2</v>
      </c>
      <c r="H44" s="17"/>
      <c r="I44" s="17">
        <v>3</v>
      </c>
      <c r="J44" s="17"/>
      <c r="K44" s="17">
        <v>0</v>
      </c>
      <c r="L44" s="17">
        <v>0</v>
      </c>
      <c r="M44" s="17"/>
      <c r="N44" s="17"/>
      <c r="O44" s="17">
        <v>0</v>
      </c>
      <c r="P44" s="17"/>
      <c r="Q44" s="17">
        <v>0</v>
      </c>
      <c r="R44" s="17">
        <v>0</v>
      </c>
      <c r="S44" s="17">
        <v>0</v>
      </c>
      <c r="T44" s="17"/>
      <c r="U44" s="38"/>
      <c r="V44" s="108">
        <v>5</v>
      </c>
      <c r="W44" s="27">
        <v>40</v>
      </c>
    </row>
    <row r="45" spans="2:26" x14ac:dyDescent="0.25">
      <c r="B45" s="78" t="s">
        <v>182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>
        <v>3</v>
      </c>
      <c r="P45" s="17"/>
      <c r="Q45" s="17">
        <v>0</v>
      </c>
      <c r="R45" s="17">
        <v>2</v>
      </c>
      <c r="S45" s="17">
        <v>0</v>
      </c>
      <c r="T45" s="17"/>
      <c r="U45" s="38"/>
      <c r="V45" s="107">
        <f>SUM(O45:U45)</f>
        <v>5</v>
      </c>
      <c r="W45" s="27">
        <v>40</v>
      </c>
    </row>
    <row r="46" spans="2:26" x14ac:dyDescent="0.25">
      <c r="B46" s="78" t="s">
        <v>181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>
        <v>3</v>
      </c>
      <c r="P46" s="17"/>
      <c r="Q46" s="17">
        <v>0</v>
      </c>
      <c r="R46" s="17">
        <v>0</v>
      </c>
      <c r="S46" s="17">
        <v>2</v>
      </c>
      <c r="T46" s="17"/>
      <c r="U46" s="38"/>
      <c r="V46" s="107">
        <f>SUM(O46:U46)</f>
        <v>5</v>
      </c>
      <c r="W46" s="27">
        <v>40</v>
      </c>
    </row>
    <row r="47" spans="2:26" x14ac:dyDescent="0.25">
      <c r="B47" s="121" t="s">
        <v>204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>
        <v>2</v>
      </c>
      <c r="R47" s="17">
        <v>2</v>
      </c>
      <c r="S47" s="17">
        <v>0</v>
      </c>
      <c r="T47" s="17"/>
      <c r="U47" s="38"/>
      <c r="V47" s="107">
        <f>SUM(O47:U47)</f>
        <v>4</v>
      </c>
      <c r="W47" s="27">
        <v>43</v>
      </c>
      <c r="Y47" s="11"/>
    </row>
    <row r="48" spans="2:26" x14ac:dyDescent="0.25">
      <c r="B48" s="121" t="s">
        <v>199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>
        <v>2</v>
      </c>
      <c r="R48" s="17">
        <v>2</v>
      </c>
      <c r="S48" s="17">
        <v>0</v>
      </c>
      <c r="T48" s="17"/>
      <c r="U48" s="38"/>
      <c r="V48" s="107">
        <f>SUM(O48:U48)</f>
        <v>4</v>
      </c>
      <c r="W48" s="27">
        <v>43</v>
      </c>
      <c r="Y48" s="11"/>
    </row>
    <row r="49" spans="2:25" x14ac:dyDescent="0.25">
      <c r="B49" s="78" t="s">
        <v>183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>
        <v>2</v>
      </c>
      <c r="P49" s="17"/>
      <c r="Q49" s="17">
        <v>0</v>
      </c>
      <c r="R49" s="17">
        <v>0</v>
      </c>
      <c r="S49" s="17">
        <v>2</v>
      </c>
      <c r="T49" s="17"/>
      <c r="U49" s="38"/>
      <c r="V49" s="107">
        <f>SUM(O49:U49)</f>
        <v>4</v>
      </c>
      <c r="W49" s="27">
        <v>43</v>
      </c>
    </row>
    <row r="50" spans="2:25" x14ac:dyDescent="0.25">
      <c r="B50" s="78" t="s">
        <v>180</v>
      </c>
      <c r="C50" s="17">
        <f>SUMIFS($E:$E,$C:$C,$B50,$A:$A,C$1)</f>
        <v>0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>
        <v>2</v>
      </c>
      <c r="O50" s="17"/>
      <c r="P50" s="17"/>
      <c r="Q50" s="17">
        <v>0</v>
      </c>
      <c r="R50" s="17">
        <v>0</v>
      </c>
      <c r="S50" s="17">
        <v>2</v>
      </c>
      <c r="T50" s="17"/>
      <c r="U50" s="38">
        <f>SUMIFS($E:$E,$C:$C,$B50,$A:$A,U$1)</f>
        <v>0</v>
      </c>
      <c r="V50" s="111">
        <v>4</v>
      </c>
      <c r="W50" s="27">
        <v>43</v>
      </c>
      <c r="X50" s="11"/>
    </row>
    <row r="51" spans="2:25" x14ac:dyDescent="0.25">
      <c r="B51" s="42" t="s">
        <v>131</v>
      </c>
      <c r="C51" s="17">
        <v>0</v>
      </c>
      <c r="D51" s="17">
        <v>3</v>
      </c>
      <c r="E51" s="17">
        <v>0</v>
      </c>
      <c r="F51" s="17"/>
      <c r="G51" s="17"/>
      <c r="H51" s="17"/>
      <c r="I51" s="17"/>
      <c r="J51" s="17"/>
      <c r="K51" s="17">
        <v>0</v>
      </c>
      <c r="L51" s="17">
        <v>0</v>
      </c>
      <c r="M51" s="17"/>
      <c r="N51" s="17"/>
      <c r="O51" s="17">
        <v>0</v>
      </c>
      <c r="P51" s="17"/>
      <c r="Q51" s="17">
        <v>0</v>
      </c>
      <c r="R51" s="17">
        <v>0</v>
      </c>
      <c r="S51" s="17">
        <v>0</v>
      </c>
      <c r="T51" s="17"/>
      <c r="U51" s="38"/>
      <c r="V51" s="106">
        <f t="shared" ref="V51:V55" si="7">SUM(C51:U51)</f>
        <v>3</v>
      </c>
      <c r="W51" s="27">
        <v>47</v>
      </c>
    </row>
    <row r="52" spans="2:25" x14ac:dyDescent="0.25">
      <c r="B52" s="78" t="s">
        <v>205</v>
      </c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>
        <v>3</v>
      </c>
      <c r="S52" s="116">
        <v>0</v>
      </c>
      <c r="T52" s="116"/>
      <c r="U52" s="122"/>
      <c r="V52" s="107">
        <f>SUM(O52:U52)</f>
        <v>3</v>
      </c>
      <c r="W52" s="123">
        <v>47</v>
      </c>
      <c r="X52" s="11"/>
    </row>
    <row r="53" spans="2:25" x14ac:dyDescent="0.25">
      <c r="B53" s="78" t="s">
        <v>209</v>
      </c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>
        <v>3</v>
      </c>
      <c r="S53" s="116">
        <v>0</v>
      </c>
      <c r="T53" s="116"/>
      <c r="U53" s="122"/>
      <c r="V53" s="107">
        <f>SUM(O53:U53)</f>
        <v>3</v>
      </c>
      <c r="W53" s="123">
        <v>47</v>
      </c>
      <c r="X53" s="11"/>
    </row>
    <row r="54" spans="2:25" x14ac:dyDescent="0.25">
      <c r="B54" s="78" t="s">
        <v>207</v>
      </c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>
        <v>3</v>
      </c>
      <c r="S54" s="116">
        <v>0</v>
      </c>
      <c r="T54" s="116"/>
      <c r="U54" s="122"/>
      <c r="V54" s="107">
        <f>SUM(O54:U54)</f>
        <v>3</v>
      </c>
      <c r="W54" s="123">
        <v>47</v>
      </c>
      <c r="X54" s="11"/>
    </row>
    <row r="55" spans="2:25" x14ac:dyDescent="0.25">
      <c r="B55" s="40" t="s">
        <v>103</v>
      </c>
      <c r="C55" s="17">
        <v>3</v>
      </c>
      <c r="D55" s="17">
        <v>0</v>
      </c>
      <c r="E55" s="17"/>
      <c r="F55" s="17"/>
      <c r="G55" s="17"/>
      <c r="H55" s="17"/>
      <c r="I55" s="17"/>
      <c r="J55" s="17"/>
      <c r="K55" s="17">
        <v>0</v>
      </c>
      <c r="L55" s="17">
        <v>0</v>
      </c>
      <c r="M55" s="17"/>
      <c r="N55" s="17"/>
      <c r="O55" s="17">
        <v>0</v>
      </c>
      <c r="P55" s="17"/>
      <c r="Q55" s="17">
        <v>0</v>
      </c>
      <c r="R55" s="17">
        <v>0</v>
      </c>
      <c r="S55" s="17">
        <v>0</v>
      </c>
      <c r="T55" s="17"/>
      <c r="U55" s="38"/>
      <c r="V55" s="106">
        <f t="shared" si="7"/>
        <v>3</v>
      </c>
      <c r="W55" s="27">
        <v>47</v>
      </c>
    </row>
    <row r="56" spans="2:25" x14ac:dyDescent="0.25">
      <c r="B56" s="67" t="s">
        <v>136</v>
      </c>
      <c r="C56" s="79">
        <f>SUMIFS($E:$E,$C:$C,$B56,$A:$A,C$1)</f>
        <v>0</v>
      </c>
      <c r="D56" s="17"/>
      <c r="E56" s="105">
        <v>3</v>
      </c>
      <c r="F56" s="17"/>
      <c r="G56" s="17"/>
      <c r="H56" s="17"/>
      <c r="I56" s="17"/>
      <c r="J56" s="17"/>
      <c r="K56" s="17">
        <v>0</v>
      </c>
      <c r="L56" s="17">
        <v>0</v>
      </c>
      <c r="M56" s="17"/>
      <c r="N56" s="17"/>
      <c r="O56" s="17">
        <v>0</v>
      </c>
      <c r="P56" s="17"/>
      <c r="Q56" s="17">
        <v>0</v>
      </c>
      <c r="R56" s="17">
        <v>0</v>
      </c>
      <c r="S56" s="17">
        <v>0</v>
      </c>
      <c r="T56" s="17"/>
      <c r="U56" s="38"/>
      <c r="V56" s="108">
        <v>3</v>
      </c>
      <c r="W56" s="27">
        <v>47</v>
      </c>
    </row>
    <row r="57" spans="2:25" x14ac:dyDescent="0.25">
      <c r="B57" s="121" t="s">
        <v>196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>
        <v>3</v>
      </c>
      <c r="R57" s="17">
        <v>0</v>
      </c>
      <c r="S57" s="17">
        <v>0</v>
      </c>
      <c r="T57" s="17"/>
      <c r="U57" s="38"/>
      <c r="V57" s="107">
        <f>SUM(O57:U57)</f>
        <v>3</v>
      </c>
      <c r="W57" s="27">
        <v>47</v>
      </c>
      <c r="Y57" s="11"/>
    </row>
    <row r="58" spans="2:25" x14ac:dyDescent="0.25">
      <c r="B58" s="42" t="s">
        <v>110</v>
      </c>
      <c r="C58" s="17">
        <v>2</v>
      </c>
      <c r="D58" s="17">
        <v>0</v>
      </c>
      <c r="E58" s="17">
        <v>0</v>
      </c>
      <c r="F58" s="17"/>
      <c r="G58" s="17"/>
      <c r="H58" s="17"/>
      <c r="J58" s="17"/>
      <c r="K58" s="17">
        <v>0</v>
      </c>
      <c r="L58" s="17">
        <v>0</v>
      </c>
      <c r="M58" s="17"/>
      <c r="N58" s="17"/>
      <c r="O58" s="17">
        <v>0</v>
      </c>
      <c r="P58" s="17"/>
      <c r="Q58" s="17">
        <v>0</v>
      </c>
      <c r="R58" s="17">
        <v>0</v>
      </c>
      <c r="S58" s="17">
        <v>0</v>
      </c>
      <c r="T58" s="17"/>
      <c r="U58" s="38"/>
      <c r="V58" s="106">
        <f>SUM(C58:U58)</f>
        <v>2</v>
      </c>
      <c r="W58" s="27">
        <v>54</v>
      </c>
      <c r="Y58" s="11"/>
    </row>
    <row r="59" spans="2:25" x14ac:dyDescent="0.25">
      <c r="B59" s="102" t="s">
        <v>167</v>
      </c>
      <c r="C59" s="17" t="s">
        <v>111</v>
      </c>
      <c r="D59" s="17"/>
      <c r="E59" s="17"/>
      <c r="F59" s="17"/>
      <c r="G59" s="17"/>
      <c r="H59" s="17"/>
      <c r="I59" s="17"/>
      <c r="J59" s="17"/>
      <c r="K59" s="17">
        <v>2</v>
      </c>
      <c r="L59" s="17">
        <v>0</v>
      </c>
      <c r="M59" s="17"/>
      <c r="N59" s="17"/>
      <c r="O59" s="17"/>
      <c r="P59" s="17"/>
      <c r="Q59" s="17">
        <v>0</v>
      </c>
      <c r="R59" s="17">
        <v>0</v>
      </c>
      <c r="S59" s="17">
        <v>0</v>
      </c>
      <c r="T59" s="17"/>
      <c r="U59" s="38">
        <f>SUMIFS($E:$E,$C:$C,$B59,$A:$A,U$1)</f>
        <v>0</v>
      </c>
      <c r="V59" s="111">
        <v>2</v>
      </c>
      <c r="W59" s="27">
        <v>54</v>
      </c>
      <c r="Y59" s="11"/>
    </row>
    <row r="60" spans="2:25" x14ac:dyDescent="0.25">
      <c r="B60" s="121" t="s">
        <v>197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>
        <v>2</v>
      </c>
      <c r="R60" s="17">
        <v>0</v>
      </c>
      <c r="S60" s="17">
        <v>0</v>
      </c>
      <c r="T60" s="17"/>
      <c r="U60" s="38"/>
      <c r="V60" s="107">
        <f t="shared" ref="V60" si="8">SUM(O60:U60)</f>
        <v>2</v>
      </c>
      <c r="W60" s="27">
        <v>54</v>
      </c>
      <c r="Y60" s="11"/>
    </row>
    <row r="61" spans="2:25" x14ac:dyDescent="0.25">
      <c r="B61" s="78" t="s">
        <v>208</v>
      </c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>
        <v>2</v>
      </c>
      <c r="S61" s="116">
        <v>0</v>
      </c>
      <c r="T61" s="116"/>
      <c r="U61" s="122"/>
      <c r="V61" s="107">
        <f t="shared" ref="V61" si="9">SUM(O61:U61)</f>
        <v>2</v>
      </c>
      <c r="W61" s="123">
        <v>54</v>
      </c>
      <c r="X61" s="11"/>
    </row>
    <row r="62" spans="2:25" ht="16.5" thickBot="1" x14ac:dyDescent="0.3">
      <c r="B62" s="28"/>
      <c r="C62" s="29">
        <f>SUMIFS($E:$E,$C:$C,$B62,$A:$A,C$1)</f>
        <v>0</v>
      </c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39">
        <f>SUMIFS($E:$E,$C:$C,$B62,$A:$A,U$1)</f>
        <v>0</v>
      </c>
      <c r="V62" s="112">
        <v>0</v>
      </c>
      <c r="W62" s="30">
        <v>58</v>
      </c>
    </row>
    <row r="63" spans="2:25" ht="15" x14ac:dyDescent="0.2"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W63" s="4"/>
      <c r="X63" s="92"/>
    </row>
    <row r="64" spans="2:25" x14ac:dyDescent="0.25">
      <c r="B64" s="13" t="s">
        <v>24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>
        <f>COUNTIFS($C$135:$C$771,"&lt;&gt;"&amp;"",$A$135:$A$771,T$1)</f>
        <v>0</v>
      </c>
      <c r="U64" s="11">
        <f>COUNTIFS($C$135:$C$771,"&lt;&gt;"&amp;"",$A$135:$A$771,U$1)</f>
        <v>0</v>
      </c>
      <c r="V64" s="93">
        <f>SUM(V4:V62)</f>
        <v>730</v>
      </c>
      <c r="W64" s="4"/>
      <c r="X64" s="104"/>
    </row>
    <row r="65" spans="2:23" x14ac:dyDescent="0.25">
      <c r="B65" s="13" t="s">
        <v>91</v>
      </c>
      <c r="C65" s="11">
        <v>60</v>
      </c>
      <c r="D65" s="11">
        <f>SUM(D5:D62)</f>
        <v>52</v>
      </c>
      <c r="E65" s="11">
        <f>SUM(E5:E62)</f>
        <v>46</v>
      </c>
      <c r="F65" s="11">
        <f>SUM(F5:F62)</f>
        <v>16</v>
      </c>
      <c r="G65" s="11">
        <f>SUM(G5:G62)</f>
        <v>20</v>
      </c>
      <c r="H65" s="11">
        <f>SUM(H5:H62)</f>
        <v>48</v>
      </c>
      <c r="I65" s="11">
        <f>SUM(I5:I62)</f>
        <v>42</v>
      </c>
      <c r="J65" s="11">
        <f>SUM(J5:J62)</f>
        <v>28</v>
      </c>
      <c r="K65" s="11">
        <f>SUM(K5:K62)</f>
        <v>62</v>
      </c>
      <c r="L65" s="11">
        <f>SUM(L5:L62)</f>
        <v>44</v>
      </c>
      <c r="M65" s="11">
        <f>SUM(M5:M62)</f>
        <v>26</v>
      </c>
      <c r="N65" s="11">
        <f>SUM(N5:N62)</f>
        <v>50</v>
      </c>
      <c r="O65" s="11">
        <f>SUM(O5:O62)</f>
        <v>56</v>
      </c>
      <c r="P65" s="11">
        <f>SUM(P5:P62)</f>
        <v>14</v>
      </c>
      <c r="Q65" s="11">
        <f>SUM(Q5:Q62)</f>
        <v>64</v>
      </c>
      <c r="R65" s="11">
        <f>SUM(R4:R62)</f>
        <v>62</v>
      </c>
      <c r="S65" s="11">
        <f>SUM(S5:S62)</f>
        <v>40</v>
      </c>
      <c r="T65" s="11">
        <f>SUM(T11:T62)</f>
        <v>0</v>
      </c>
      <c r="U65" s="11"/>
      <c r="V65" s="8"/>
      <c r="W65" s="4"/>
    </row>
    <row r="66" spans="2:23" x14ac:dyDescent="0.25">
      <c r="B66" s="13" t="s">
        <v>92</v>
      </c>
      <c r="C66" s="11">
        <v>60</v>
      </c>
      <c r="D66" s="11">
        <v>52</v>
      </c>
      <c r="E66" s="11">
        <v>46</v>
      </c>
      <c r="F66" s="11">
        <v>16</v>
      </c>
      <c r="G66" s="11">
        <v>20</v>
      </c>
      <c r="H66" s="11">
        <v>48</v>
      </c>
      <c r="I66" s="11">
        <v>42</v>
      </c>
      <c r="J66" s="11">
        <v>28</v>
      </c>
      <c r="K66" s="11">
        <v>62</v>
      </c>
      <c r="L66" s="11">
        <v>44</v>
      </c>
      <c r="M66" s="11">
        <v>26</v>
      </c>
      <c r="N66" s="11">
        <v>50</v>
      </c>
      <c r="O66" s="11">
        <v>56</v>
      </c>
      <c r="P66" s="11">
        <v>14</v>
      </c>
      <c r="Q66" s="11">
        <v>64</v>
      </c>
      <c r="R66" s="11">
        <v>62</v>
      </c>
      <c r="S66" s="11">
        <v>40</v>
      </c>
      <c r="T66" s="11"/>
      <c r="U66" s="11"/>
      <c r="V66" s="109">
        <f>SUM(C66:U66)</f>
        <v>730</v>
      </c>
      <c r="W66" s="4"/>
    </row>
    <row r="67" spans="2:23" x14ac:dyDescent="0.25">
      <c r="B67" s="16" t="s">
        <v>90</v>
      </c>
      <c r="C67" s="12">
        <f>C65-C66</f>
        <v>0</v>
      </c>
      <c r="D67" s="12">
        <f t="shared" ref="D67" si="10">D65-D66</f>
        <v>0</v>
      </c>
      <c r="E67" s="12">
        <f t="shared" ref="E67" si="11">E65-E66</f>
        <v>0</v>
      </c>
      <c r="F67" s="12">
        <f t="shared" ref="F67" si="12">F65-F66</f>
        <v>0</v>
      </c>
      <c r="G67" s="12">
        <f t="shared" ref="G67" si="13">G65-G66</f>
        <v>0</v>
      </c>
      <c r="H67" s="12">
        <f t="shared" ref="H67" si="14">H65-H66</f>
        <v>0</v>
      </c>
      <c r="I67" s="12">
        <f t="shared" ref="I67" si="15">I65-I66</f>
        <v>0</v>
      </c>
      <c r="J67" s="12">
        <f t="shared" ref="J67" si="16">J65-J66</f>
        <v>0</v>
      </c>
      <c r="K67" s="12">
        <f t="shared" ref="K67" si="17">K65-K66</f>
        <v>0</v>
      </c>
      <c r="L67" s="12">
        <f t="shared" ref="L67" si="18">L65-L66</f>
        <v>0</v>
      </c>
      <c r="M67" s="12">
        <f t="shared" ref="M67" si="19">M65-M66</f>
        <v>0</v>
      </c>
      <c r="N67" s="12">
        <f t="shared" ref="N67" si="20">N65-N66</f>
        <v>0</v>
      </c>
      <c r="O67" s="12">
        <f t="shared" ref="O67" si="21">O65-O66</f>
        <v>0</v>
      </c>
      <c r="P67" s="12">
        <f t="shared" ref="P67" si="22">P65-P66</f>
        <v>0</v>
      </c>
      <c r="Q67" s="12">
        <f t="shared" ref="Q67" si="23">Q65-Q66</f>
        <v>0</v>
      </c>
      <c r="R67" s="12">
        <f t="shared" ref="R67" si="24">R65-R66</f>
        <v>0</v>
      </c>
      <c r="S67" s="12">
        <f t="shared" ref="S67" si="25">S65-S66</f>
        <v>0</v>
      </c>
      <c r="T67" s="12">
        <f t="shared" ref="T67" si="26">T65-T66</f>
        <v>0</v>
      </c>
      <c r="U67" s="12">
        <f t="shared" ref="U67" si="27">U65-U66</f>
        <v>0</v>
      </c>
      <c r="V67" s="3"/>
      <c r="W67" s="4"/>
    </row>
    <row r="68" spans="2:23" x14ac:dyDescent="0.25">
      <c r="B68" s="16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3"/>
      <c r="W68" s="4"/>
    </row>
    <row r="69" spans="2:23" x14ac:dyDescent="0.25">
      <c r="C69" s="18">
        <v>1</v>
      </c>
      <c r="D69" s="19">
        <v>2</v>
      </c>
      <c r="E69" s="19">
        <v>3</v>
      </c>
      <c r="F69" s="19">
        <v>4</v>
      </c>
      <c r="G69" s="19">
        <v>5</v>
      </c>
      <c r="H69" s="19">
        <v>6</v>
      </c>
      <c r="I69" s="19">
        <v>7</v>
      </c>
      <c r="J69" s="19">
        <v>8</v>
      </c>
      <c r="K69" s="19">
        <v>9</v>
      </c>
      <c r="L69" s="19">
        <v>10</v>
      </c>
      <c r="M69" s="19">
        <v>11</v>
      </c>
      <c r="N69" s="19">
        <v>12</v>
      </c>
      <c r="O69" s="19">
        <v>13</v>
      </c>
      <c r="P69" s="19">
        <v>14</v>
      </c>
      <c r="Q69" s="19">
        <v>15</v>
      </c>
      <c r="R69" s="19">
        <v>16</v>
      </c>
      <c r="S69" s="19">
        <v>17</v>
      </c>
      <c r="T69" s="19">
        <v>18</v>
      </c>
      <c r="U69" s="20"/>
      <c r="V69" s="8"/>
      <c r="W69" s="4"/>
    </row>
    <row r="70" spans="2:23" x14ac:dyDescent="0.25">
      <c r="C70" s="21" t="s">
        <v>0</v>
      </c>
      <c r="D70" s="22" t="s">
        <v>4</v>
      </c>
      <c r="E70" s="22" t="s">
        <v>2</v>
      </c>
      <c r="F70" s="22" t="s">
        <v>7</v>
      </c>
      <c r="G70" s="22" t="s">
        <v>22</v>
      </c>
      <c r="H70" s="22" t="s">
        <v>20</v>
      </c>
      <c r="I70" s="22" t="s">
        <v>6</v>
      </c>
      <c r="J70" s="22" t="s">
        <v>8</v>
      </c>
      <c r="K70" s="22" t="s">
        <v>163</v>
      </c>
      <c r="L70" s="22" t="s">
        <v>19</v>
      </c>
      <c r="M70" s="22" t="s">
        <v>53</v>
      </c>
      <c r="N70" s="22" t="s">
        <v>10</v>
      </c>
      <c r="O70" s="22" t="s">
        <v>14</v>
      </c>
      <c r="P70" s="22" t="s">
        <v>16</v>
      </c>
      <c r="Q70" s="22" t="s">
        <v>11</v>
      </c>
      <c r="R70" s="22" t="s">
        <v>13</v>
      </c>
      <c r="S70" s="23" t="s">
        <v>18</v>
      </c>
      <c r="T70" s="22" t="s">
        <v>17</v>
      </c>
      <c r="U70" s="23"/>
      <c r="V70" s="8"/>
      <c r="W70" s="4"/>
    </row>
    <row r="71" spans="2:23" ht="16.5" thickBot="1" x14ac:dyDescent="0.3">
      <c r="C71" s="22" t="s">
        <v>3</v>
      </c>
      <c r="D71" s="22" t="s">
        <v>5</v>
      </c>
      <c r="E71" s="21" t="s">
        <v>1</v>
      </c>
      <c r="F71" s="22" t="s">
        <v>95</v>
      </c>
      <c r="G71" s="22" t="s">
        <v>23</v>
      </c>
      <c r="H71" s="22" t="s">
        <v>21</v>
      </c>
      <c r="I71" s="4" t="s">
        <v>96</v>
      </c>
      <c r="J71" s="22" t="s">
        <v>52</v>
      </c>
      <c r="K71" s="22" t="s">
        <v>9</v>
      </c>
      <c r="L71" s="22" t="s">
        <v>72</v>
      </c>
      <c r="N71" s="22" t="s">
        <v>77</v>
      </c>
      <c r="O71" s="22" t="s">
        <v>15</v>
      </c>
      <c r="P71" s="4" t="s">
        <v>97</v>
      </c>
      <c r="Q71" s="22" t="s">
        <v>12</v>
      </c>
      <c r="R71" s="22" t="s">
        <v>9</v>
      </c>
      <c r="S71" s="22" t="s">
        <v>99</v>
      </c>
      <c r="T71" s="4" t="s">
        <v>98</v>
      </c>
      <c r="U71" s="23"/>
      <c r="V71" s="8"/>
      <c r="W71" s="4"/>
    </row>
    <row r="72" spans="2:23" x14ac:dyDescent="0.25">
      <c r="B72" s="24" t="s">
        <v>25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31"/>
      <c r="V72" s="34" t="s">
        <v>51</v>
      </c>
      <c r="W72" s="26" t="s">
        <v>94</v>
      </c>
    </row>
    <row r="73" spans="2:23" x14ac:dyDescent="0.25">
      <c r="B73" s="87" t="s">
        <v>46</v>
      </c>
      <c r="C73" s="17">
        <f>SUMIFS($I$135:$I$771,$G$135:$G$771,$B73,$A$135:$A$771,C$1)</f>
        <v>3</v>
      </c>
      <c r="D73" s="17">
        <f>SUMIFS($I$135:$I$771,$G$135:$G$771,$B73,$A$135:$A$771,D$1)</f>
        <v>2</v>
      </c>
      <c r="E73" s="17">
        <f>SUMIFS($I$135:$I$771,$G$135:$G$771,$B73,$A$135:$A$771,E$1)</f>
        <v>3</v>
      </c>
      <c r="F73" s="17">
        <v>0</v>
      </c>
      <c r="G73" s="17">
        <f>SUMIFS($I$135:$I$771,$G$135:$G$771,$B73,$A$135:$A$771,G$1)</f>
        <v>2</v>
      </c>
      <c r="H73" s="17">
        <f>SUMIFS($I$135:$I$771,$G$135:$G$771,$B73,$A$135:$A$771,H$1)</f>
        <v>3</v>
      </c>
      <c r="I73" s="17">
        <f>SUMIFS($I$135:$I$771,$G$135:$G$771,$B73,$A$135:$A$771,I$1)</f>
        <v>3</v>
      </c>
      <c r="J73" s="17">
        <f>SUMIFS($I$135:$I$771,$G$135:$G$771,$B73,$A$135:$A$771,J$1)</f>
        <v>2</v>
      </c>
      <c r="K73" s="17">
        <f>SUMIFS($I$135:$I$771,$G$135:$G$771,$B73,$A$135:$A$771,K$1)</f>
        <v>3</v>
      </c>
      <c r="L73" s="17">
        <f>SUMIFS($I$135:$I$771,$G$135:$G$771,$B73,$A$135:$A$771,L$1)</f>
        <v>3</v>
      </c>
      <c r="M73" s="17">
        <f>SUMIFS($I$135:$I$771,$G$135:$G$771,$B73,$A$135:$A$771,M$1)</f>
        <v>2</v>
      </c>
      <c r="N73" s="17">
        <f>SUMIFS($I$135:$I$771,$G$135:$G$771,$B73,$A$135:$A$771,N$1)</f>
        <v>3</v>
      </c>
      <c r="O73" s="17">
        <f>SUMIFS($I$135:$I$771,$G$135:$G$771,$B73,$A$135:$A$771,O$1)</f>
        <v>3</v>
      </c>
      <c r="P73" s="17">
        <f>SUMIFS($I$135:$I$771,$G$135:$G$771,$B73,$A$135:$A$771,P$1)</f>
        <v>0</v>
      </c>
      <c r="Q73" s="17">
        <f>SUMIFS($I$135:$I$771,$G$135:$G$771,$B73,$A$135:$A$771,Q$1)</f>
        <v>3</v>
      </c>
      <c r="R73" s="17">
        <f>SUMIFS($I$135:$I$771,$G$135:$G$771,$B73,$A$135:$A$771,R$1)</f>
        <v>3</v>
      </c>
      <c r="S73" s="17">
        <f>SUMIFS($I$135:$I$771,$G$135:$G$771,$B73,$A$135:$A$771,S$1)</f>
        <v>2</v>
      </c>
      <c r="T73" s="17">
        <f>SUMIFS($I$135:$I$771,$G$135:$G$771,$B73,$A$135:$A$771,T$1)</f>
        <v>0</v>
      </c>
      <c r="U73" s="32">
        <f>SUMIFS($I$135:$I$771,$G$135:$G$771,$B73,$A$135:$A$771,U$1)</f>
        <v>0</v>
      </c>
      <c r="V73" s="35">
        <f t="shared" ref="V73:V81" si="28">SUM(C73:U73)</f>
        <v>40</v>
      </c>
      <c r="W73" s="27">
        <v>1</v>
      </c>
    </row>
    <row r="74" spans="2:23" x14ac:dyDescent="0.25">
      <c r="B74" s="87" t="s">
        <v>79</v>
      </c>
      <c r="C74" s="17">
        <f>SUMIFS($I$135:$I$771,$G$135:$G$771,$B74,$A$135:$A$771,C$1)</f>
        <v>3</v>
      </c>
      <c r="D74" s="17">
        <f>SUMIFS($I$135:$I$771,$G$135:$G$771,$B74,$A$135:$A$771,D$1)</f>
        <v>2</v>
      </c>
      <c r="E74" s="17">
        <f>SUMIFS($I$135:$I$771,$G$135:$G$771,$B74,$A$135:$A$771,E$1)</f>
        <v>3</v>
      </c>
      <c r="F74" s="17">
        <v>2</v>
      </c>
      <c r="G74" s="17">
        <f>SUMIFS($I$135:$I$771,$G$135:$G$771,$B74,$A$135:$A$771,G$1)</f>
        <v>2</v>
      </c>
      <c r="H74" s="17">
        <f>SUMIFS($I$135:$I$771,$G$135:$G$771,$B74,$A$135:$A$771,H$1)</f>
        <v>3</v>
      </c>
      <c r="I74" s="17">
        <f>SUMIFS($I$135:$I$771,$G$135:$G$771,$B74,$A$135:$A$771,I$1)</f>
        <v>3</v>
      </c>
      <c r="J74" s="17">
        <f>SUMIFS($I$135:$I$771,$G$135:$G$771,$B74,$A$135:$A$771,J$1)</f>
        <v>0</v>
      </c>
      <c r="K74" s="17">
        <f>SUMIFS($I$135:$I$771,$G$135:$G$771,$B74,$A$135:$A$771,K$1)</f>
        <v>2</v>
      </c>
      <c r="L74" s="17">
        <f>SUMIFS($I$135:$I$771,$G$135:$G$771,$B74,$A$135:$A$771,L$1)</f>
        <v>3</v>
      </c>
      <c r="M74" s="17">
        <f>SUMIFS($I$135:$I$771,$G$135:$G$771,$B74,$A$135:$A$771,M$1)</f>
        <v>2</v>
      </c>
      <c r="N74" s="17">
        <f>SUMIFS($I$135:$I$771,$G$135:$G$771,$B74,$A$135:$A$771,N$1)</f>
        <v>2</v>
      </c>
      <c r="O74" s="17">
        <f>SUMIFS($I$135:$I$771,$G$135:$G$771,$B74,$A$135:$A$771,O$1)</f>
        <v>3</v>
      </c>
      <c r="P74" s="17">
        <f>SUMIFS($I$135:$I$771,$G$135:$G$771,$B74,$A$135:$A$771,P$1)</f>
        <v>2</v>
      </c>
      <c r="Q74" s="17">
        <f>SUMIFS($I$135:$I$771,$G$135:$G$771,$B74,$A$135:$A$771,Q$1)</f>
        <v>3</v>
      </c>
      <c r="R74" s="17">
        <f>SUMIFS($I$135:$I$771,$G$135:$G$771,$B74,$A$135:$A$771,R$1)</f>
        <v>3</v>
      </c>
      <c r="S74" s="17">
        <f>SUMIFS($I$135:$I$771,$G$135:$G$771,$B74,$A$135:$A$771,S$1)</f>
        <v>2</v>
      </c>
      <c r="T74" s="17">
        <f>SUMIFS($I$135:$I$771,$G$135:$G$771,$B74,$A$135:$A$771,T$1)</f>
        <v>0</v>
      </c>
      <c r="U74" s="32">
        <f>SUMIFS($I$135:$I$771,$G$135:$G$771,$B74,$A$135:$A$771,U$1)</f>
        <v>0</v>
      </c>
      <c r="V74" s="35">
        <f t="shared" si="28"/>
        <v>40</v>
      </c>
      <c r="W74" s="27">
        <v>1</v>
      </c>
    </row>
    <row r="75" spans="2:23" x14ac:dyDescent="0.25">
      <c r="B75" s="89" t="s">
        <v>129</v>
      </c>
      <c r="C75" s="17">
        <f>SUMIFS($I$135:$I$771,$G$135:$G$771,$B75,$A$135:$A$771,C$1)</f>
        <v>3</v>
      </c>
      <c r="D75" s="17">
        <v>2</v>
      </c>
      <c r="E75" s="17">
        <f>SUMIFS($I$135:$I$771,$G$135:$G$771,$B75,$A$135:$A$771,E$1)</f>
        <v>3</v>
      </c>
      <c r="F75" s="17">
        <v>2</v>
      </c>
      <c r="G75" s="17">
        <f>SUMIFS($I$135:$I$771,$G$135:$G$771,$B75,$A$135:$A$771,G$1)</f>
        <v>0</v>
      </c>
      <c r="H75" s="17">
        <f>SUMIFS($I$135:$I$771,$G$135:$G$771,$B75,$A$135:$A$771,H$1)</f>
        <v>3</v>
      </c>
      <c r="I75" s="17">
        <f>SUMIFS($I$135:$I$771,$G$135:$G$771,$B75,$A$135:$A$771,I$1)</f>
        <v>3</v>
      </c>
      <c r="J75" s="17">
        <f>SUMIFS($I$135:$I$771,$G$135:$G$771,$B75,$A$135:$A$771,J$1)</f>
        <v>0</v>
      </c>
      <c r="K75" s="17">
        <f>SUMIFS($I$135:$I$771,$G$135:$G$771,$B75,$A$135:$A$771,K$1)</f>
        <v>2</v>
      </c>
      <c r="L75" s="17">
        <f>SUMIFS($I$135:$I$771,$G$135:$G$771,$B75,$A$135:$A$771,L$1)</f>
        <v>2</v>
      </c>
      <c r="M75" s="17">
        <f>SUMIFS($I$135:$I$771,$G$135:$G$771,$B75,$A$135:$A$771,M$1)</f>
        <v>2</v>
      </c>
      <c r="N75" s="17">
        <f>SUMIFS($I$135:$I$771,$G$135:$G$771,$B75,$A$135:$A$771,N$1)</f>
        <v>2</v>
      </c>
      <c r="O75" s="17">
        <f>SUMIFS($I$135:$I$771,$G$135:$G$771,$B75,$A$135:$A$771,O$1)</f>
        <v>3</v>
      </c>
      <c r="P75" s="17">
        <f>SUMIFS($I$135:$I$771,$G$135:$G$771,$B75,$A$135:$A$771,P$1)</f>
        <v>0</v>
      </c>
      <c r="Q75" s="17">
        <f>SUMIFS($I$135:$I$771,$G$135:$G$771,$B75,$A$135:$A$771,Q$1)</f>
        <v>2</v>
      </c>
      <c r="R75" s="17">
        <f>SUMIFS($I$135:$I$771,$G$135:$G$771,$B75,$A$135:$A$771,R$1)</f>
        <v>2</v>
      </c>
      <c r="S75" s="17">
        <f>SUMIFS($I$135:$I$771,$G$135:$G$771,$B75,$A$135:$A$771,S$1)</f>
        <v>2</v>
      </c>
      <c r="T75" s="17">
        <f>SUMIFS($I$135:$I$771,$G$135:$G$771,$B75,$A$135:$A$771,T$1)</f>
        <v>0</v>
      </c>
      <c r="U75" s="32">
        <f>SUMIFS($I$135:$I$771,$G$135:$G$771,$B75,$A$135:$A$771,U$1)</f>
        <v>0</v>
      </c>
      <c r="V75" s="35">
        <f t="shared" si="28"/>
        <v>33</v>
      </c>
      <c r="W75" s="27">
        <v>3</v>
      </c>
    </row>
    <row r="76" spans="2:23" x14ac:dyDescent="0.25">
      <c r="B76" s="87" t="s">
        <v>127</v>
      </c>
      <c r="C76" s="17">
        <v>0</v>
      </c>
      <c r="D76" s="17">
        <v>2</v>
      </c>
      <c r="E76" s="17">
        <f>SUMIFS($I$135:$I$771,$G$135:$G$771,$B76,$A$135:$A$771,E$1)</f>
        <v>0</v>
      </c>
      <c r="F76" s="17">
        <f>SUMIFS($I$135:$I$771,$G$135:$G$771,$B76,$A$135:$A$771,F$1)</f>
        <v>0</v>
      </c>
      <c r="G76" s="17">
        <v>2</v>
      </c>
      <c r="H76" s="17"/>
      <c r="I76" s="17">
        <v>3</v>
      </c>
      <c r="J76" s="17">
        <v>2</v>
      </c>
      <c r="K76" s="17">
        <v>3</v>
      </c>
      <c r="L76" s="17">
        <f>SUMIFS($I$135:$I$771,$G$135:$G$771,$B76,$A$135:$A$771,L$1)</f>
        <v>3</v>
      </c>
      <c r="M76" s="17">
        <f>SUMIFS($I$135:$I$771,$G$135:$G$771,$B76,$A$135:$A$771,M$1)</f>
        <v>2</v>
      </c>
      <c r="N76" s="17">
        <f>SUMIFS($I$135:$I$771,$G$135:$G$771,$B76,$A$135:$A$771,N$1)</f>
        <v>3</v>
      </c>
      <c r="O76" s="17">
        <f>SUMIFS($I$135:$I$771,$G$135:$G$771,$B76,$A$135:$A$771,O$1)</f>
        <v>3</v>
      </c>
      <c r="P76" s="17">
        <f>SUMIFS($I$135:$I$771,$G$135:$G$771,$B76,$A$135:$A$771,P$1)</f>
        <v>0</v>
      </c>
      <c r="Q76" s="17">
        <f>SUMIFS($I$135:$I$771,$G$135:$G$771,$B76,$A$135:$A$771,Q$1)</f>
        <v>3</v>
      </c>
      <c r="R76" s="17">
        <f>SUMIFS($I$135:$I$771,$G$135:$G$771,$B76,$A$135:$A$771,R$1)</f>
        <v>3</v>
      </c>
      <c r="S76" s="17">
        <f>SUMIFS($I$135:$I$771,$G$135:$G$771,$B76,$A$135:$A$771,S$1)</f>
        <v>2</v>
      </c>
      <c r="T76" s="17">
        <f>SUMIFS($I$135:$I$771,$G$135:$G$771,$B76,$A$135:$A$771,T$1)</f>
        <v>0</v>
      </c>
      <c r="U76" s="32">
        <f>SUMIFS($I$135:$I$771,$G$135:$G$771,$B76,$A$135:$A$771,U$1)</f>
        <v>0</v>
      </c>
      <c r="V76" s="35">
        <f>SUM(C76:U76)</f>
        <v>31</v>
      </c>
      <c r="W76" s="27">
        <v>4</v>
      </c>
    </row>
    <row r="77" spans="2:23" x14ac:dyDescent="0.25">
      <c r="B77" s="89" t="s">
        <v>36</v>
      </c>
      <c r="C77" s="17">
        <f>SUMIFS($I$135:$I$771,$G$135:$G$771,$B77,$A$135:$A$771,C$1)</f>
        <v>2</v>
      </c>
      <c r="D77" s="17">
        <f>SUMIFS($I$135:$I$771,$G$135:$G$771,$B77,$A$135:$A$771,D$1)</f>
        <v>2</v>
      </c>
      <c r="E77" s="17">
        <f>SUMIFS($I$135:$I$771,$G$135:$G$771,$B77,$A$135:$A$771,E$1)</f>
        <v>2</v>
      </c>
      <c r="F77" s="17">
        <v>0</v>
      </c>
      <c r="G77" s="17">
        <f>SUMIFS($I$135:$I$771,$G$135:$G$771,$B77,$A$135:$A$771,G$1)</f>
        <v>2</v>
      </c>
      <c r="H77" s="17">
        <f>SUMIFS($I$135:$I$771,$G$135:$G$771,$B77,$A$135:$A$771,H$1)</f>
        <v>2</v>
      </c>
      <c r="I77" s="17">
        <f>SUMIFS($I$135:$I$771,$G$135:$G$771,$B77,$A$135:$A$771,I$1)</f>
        <v>2</v>
      </c>
      <c r="J77" s="17">
        <f>SUMIFS($I$135:$I$771,$G$135:$G$771,$B77,$A$135:$A$771,J$1)</f>
        <v>2</v>
      </c>
      <c r="K77" s="17">
        <f>SUMIFS($I$135:$I$771,$G$135:$G$771,$B77,$A$135:$A$771,K$1)</f>
        <v>2</v>
      </c>
      <c r="L77" s="17">
        <f>SUMIFS($I$135:$I$771,$G$135:$G$771,$B77,$A$135:$A$771,L$1)</f>
        <v>2</v>
      </c>
      <c r="M77" s="17">
        <f>SUMIFS($I$135:$I$771,$G$135:$G$771,$B77,$A$135:$A$771,M$1)</f>
        <v>2</v>
      </c>
      <c r="N77" s="17">
        <f>SUMIFS($I$135:$I$771,$G$135:$G$771,$B77,$A$135:$A$771,N$1)</f>
        <v>2</v>
      </c>
      <c r="O77" s="17">
        <f>SUMIFS($I$135:$I$771,$G$135:$G$771,$B77,$A$135:$A$771,O$1)</f>
        <v>2</v>
      </c>
      <c r="P77" s="17">
        <f>SUMIFS($I$135:$I$771,$G$135:$G$771,$B77,$A$135:$A$771,P$1)</f>
        <v>0</v>
      </c>
      <c r="Q77" s="17">
        <f>SUMIFS($I$135:$I$771,$G$135:$G$771,$B77,$A$135:$A$771,Q$1)</f>
        <v>2</v>
      </c>
      <c r="R77" s="17">
        <f>SUMIFS($I$135:$I$771,$G$135:$G$771,$B77,$A$135:$A$771,R$1)</f>
        <v>2</v>
      </c>
      <c r="S77" s="17">
        <f>SUMIFS($I$135:$I$771,$G$135:$G$771,$B77,$A$135:$A$771,S$1)</f>
        <v>2</v>
      </c>
      <c r="T77" s="17">
        <f>SUMIFS($I$135:$I$771,$G$135:$G$771,$B77,$A$135:$A$771,T$1)</f>
        <v>0</v>
      </c>
      <c r="U77" s="32">
        <f>SUMIFS($I$135:$I$771,$G$135:$G$771,$B77,$A$135:$A$771,U$1)</f>
        <v>0</v>
      </c>
      <c r="V77" s="35">
        <f>SUM(C77:U77)</f>
        <v>30</v>
      </c>
      <c r="W77" s="27">
        <v>5</v>
      </c>
    </row>
    <row r="78" spans="2:23" x14ac:dyDescent="0.25">
      <c r="B78" s="82" t="s">
        <v>125</v>
      </c>
      <c r="C78" s="17">
        <v>3</v>
      </c>
      <c r="D78" s="17">
        <v>3</v>
      </c>
      <c r="E78" s="17">
        <f>SUMIFS($I$135:$I$771,$G$135:$G$771,$B78,$A$135:$A$771,E$1)</f>
        <v>3</v>
      </c>
      <c r="F78" s="17">
        <v>2</v>
      </c>
      <c r="G78" s="17">
        <f>SUMIFS($I$135:$I$771,$G$135:$G$771,$B78,$A$135:$A$771,G$1)</f>
        <v>0</v>
      </c>
      <c r="H78" s="17">
        <f>SUMIFS($I$135:$I$771,$G$135:$G$771,$B78,$A$135:$A$771,H$1)</f>
        <v>0</v>
      </c>
      <c r="I78" s="17">
        <f>SUMIFS($I$135:$I$771,$G$135:$G$771,$B78,$A$135:$A$771,I$1)</f>
        <v>3</v>
      </c>
      <c r="J78" s="17">
        <f>SUMIFS($I$135:$I$771,$G$135:$G$771,$B78,$A$135:$A$771,J$1)</f>
        <v>2</v>
      </c>
      <c r="K78" s="17">
        <f>SUMIFS($I$135:$I$771,$G$135:$G$771,$B78,$A$135:$A$771,K$1)</f>
        <v>3</v>
      </c>
      <c r="L78" s="17">
        <f>SUMIFS($I$135:$I$771,$G$135:$G$771,$B78,$A$135:$A$771,L$1)</f>
        <v>0</v>
      </c>
      <c r="M78" s="17">
        <f>SUMIFS($I$135:$I$771,$G$135:$G$771,$B78,$A$135:$A$771,M$1)</f>
        <v>0</v>
      </c>
      <c r="N78" s="17">
        <f>SUMIFS($I$135:$I$771,$G$135:$G$771,$B78,$A$135:$A$771,N$1)</f>
        <v>3</v>
      </c>
      <c r="O78" s="17">
        <f>SUMIFS($I$135:$I$771,$G$135:$G$771,$B78,$A$135:$A$771,O$1)</f>
        <v>0</v>
      </c>
      <c r="P78" s="17">
        <f>SUMIFS($I$135:$I$771,$G$135:$G$771,$B78,$A$135:$A$771,P$1)</f>
        <v>0</v>
      </c>
      <c r="Q78" s="17">
        <f>SUMIFS($I$135:$I$771,$G$135:$G$771,$B78,$A$135:$A$771,Q$1)</f>
        <v>0</v>
      </c>
      <c r="R78" s="17">
        <f>SUMIFS($I$135:$I$771,$G$135:$G$771,$B78,$A$135:$A$771,R$1)</f>
        <v>3</v>
      </c>
      <c r="S78" s="17">
        <f>SUMIFS($I$135:$I$771,$G$135:$G$771,$B78,$A$135:$A$771,S$1)</f>
        <v>2</v>
      </c>
      <c r="T78" s="17">
        <f>SUMIFS($I$135:$I$771,$G$135:$G$771,$B78,$A$135:$A$771,T$1)</f>
        <v>0</v>
      </c>
      <c r="U78" s="32">
        <f>SUMIFS($I$135:$I$771,$G$135:$G$771,$B78,$A$135:$A$771,U$1)</f>
        <v>0</v>
      </c>
      <c r="V78" s="35">
        <f t="shared" si="28"/>
        <v>27</v>
      </c>
      <c r="W78" s="27">
        <v>6</v>
      </c>
    </row>
    <row r="79" spans="2:23" x14ac:dyDescent="0.25">
      <c r="B79" s="68" t="s">
        <v>118</v>
      </c>
      <c r="C79" s="17">
        <f>SUMIFS($I$135:$I$771,$G$135:$G$771,$B79,$A$135:$A$771,C$1)</f>
        <v>2</v>
      </c>
      <c r="D79" s="17">
        <f>SUMIFS($I$135:$I$771,$G$135:$G$771,$B79,$A$135:$A$771,D$1)</f>
        <v>0</v>
      </c>
      <c r="E79" s="17">
        <f>SUMIFS($I$135:$I$771,$G$135:$G$771,$B79,$A$135:$A$771,E$1)</f>
        <v>3</v>
      </c>
      <c r="F79" s="17">
        <v>2</v>
      </c>
      <c r="G79" s="17">
        <f>SUMIFS($I$135:$I$771,$G$135:$G$771,$B79,$A$135:$A$771,G$1)</f>
        <v>0</v>
      </c>
      <c r="H79" s="17">
        <f>SUMIFS($I$135:$I$771,$G$135:$G$771,$B79,$A$135:$A$771,H$1)</f>
        <v>0</v>
      </c>
      <c r="I79" s="17">
        <f>SUMIFS($I$135:$I$771,$G$135:$G$771,$B79,$A$135:$A$771,I$1)</f>
        <v>3</v>
      </c>
      <c r="J79" s="17">
        <f>SUMIFS($I$135:$I$771,$G$135:$G$771,$B79,$A$135:$A$771,J$1)</f>
        <v>0</v>
      </c>
      <c r="K79" s="17">
        <f>SUMIFS($I$135:$I$771,$G$135:$G$771,$B79,$A$135:$A$771,K$1)</f>
        <v>0</v>
      </c>
      <c r="L79" s="17">
        <f>SUMIFS($I$135:$I$771,$G$135:$G$771,$B79,$A$135:$A$771,L$1)</f>
        <v>3</v>
      </c>
      <c r="M79" s="17">
        <f>SUMIFS($I$135:$I$771,$G$135:$G$771,$B79,$A$135:$A$771,M$1)</f>
        <v>2</v>
      </c>
      <c r="N79" s="17">
        <f>SUMIFS($I$135:$I$771,$G$135:$G$771,$B79,$A$135:$A$771,N$1)</f>
        <v>0</v>
      </c>
      <c r="O79" s="17">
        <f>SUMIFS($I$135:$I$771,$G$135:$G$771,$B79,$A$135:$A$771,O$1)</f>
        <v>3</v>
      </c>
      <c r="P79" s="17">
        <f>SUMIFS($I$135:$I$771,$G$135:$G$771,$B79,$A$135:$A$771,P$1)</f>
        <v>0</v>
      </c>
      <c r="Q79" s="17">
        <f>SUMIFS($I$135:$I$771,$G$135:$G$771,$B79,$A$135:$A$771,Q$1)</f>
        <v>3</v>
      </c>
      <c r="R79" s="17">
        <f>SUMIFS($I$135:$I$771,$G$135:$G$771,$B79,$A$135:$A$771,R$1)</f>
        <v>2</v>
      </c>
      <c r="S79" s="17">
        <f>SUMIFS($I$135:$I$771,$G$135:$G$771,$B79,$A$135:$A$771,S$1)</f>
        <v>2</v>
      </c>
      <c r="T79" s="17">
        <f>SUMIFS($I$135:$I$771,$G$135:$G$771,$B79,$A$135:$A$771,T$1)</f>
        <v>0</v>
      </c>
      <c r="U79" s="32">
        <f>SUMIFS($I$135:$I$771,$G$135:$G$771,$B79,$A$135:$A$771,U$1)</f>
        <v>0</v>
      </c>
      <c r="V79" s="35">
        <f>SUM(C79:U79)</f>
        <v>25</v>
      </c>
      <c r="W79" s="27">
        <v>7</v>
      </c>
    </row>
    <row r="80" spans="2:23" x14ac:dyDescent="0.25">
      <c r="B80" s="86" t="s">
        <v>45</v>
      </c>
      <c r="C80" s="17">
        <f>SUMIFS($I$135:$I$771,$G$135:$G$771,$B80,$A$135:$A$771,C$1)</f>
        <v>3</v>
      </c>
      <c r="D80" s="17">
        <f>SUMIFS($I$135:$I$771,$G$135:$G$771,$B80,$A$135:$A$771,D$1)</f>
        <v>3</v>
      </c>
      <c r="E80" s="17">
        <f>SUMIFS($I$135:$I$771,$G$135:$G$771,$B80,$A$135:$A$771,E$1)</f>
        <v>3</v>
      </c>
      <c r="F80" s="17">
        <v>0</v>
      </c>
      <c r="G80" s="17">
        <f>SUMIFS($I$135:$I$771,$G$135:$G$771,$B80,$A$135:$A$771,G$1)</f>
        <v>0</v>
      </c>
      <c r="H80" s="17">
        <f>SUMIFS($I$135:$I$771,$G$135:$G$771,$B80,$A$135:$A$771,H$1)</f>
        <v>3</v>
      </c>
      <c r="I80" s="17">
        <f>SUMIFS($I$135:$I$771,$G$135:$G$771,$B80,$A$135:$A$771,I$1)</f>
        <v>0</v>
      </c>
      <c r="J80" s="17">
        <f>SUMIFS($I$135:$I$771,$G$135:$G$771,$B80,$A$135:$A$771,J$1)</f>
        <v>0</v>
      </c>
      <c r="K80" s="17">
        <f>SUMIFS($I$135:$I$771,$G$135:$G$771,$B80,$A$135:$A$771,K$1)</f>
        <v>3</v>
      </c>
      <c r="L80" s="17">
        <f>SUMIFS($I$135:$I$771,$G$135:$G$771,$B80,$A$135:$A$771,L$1)</f>
        <v>0</v>
      </c>
      <c r="M80" s="17">
        <f>SUMIFS($I$135:$I$771,$G$135:$G$771,$B80,$A$135:$A$771,M$1)</f>
        <v>0</v>
      </c>
      <c r="N80" s="17">
        <f>SUMIFS($I$135:$I$771,$G$135:$G$771,$B80,$A$135:$A$771,N$1)</f>
        <v>0</v>
      </c>
      <c r="O80" s="17">
        <f>SUMIFS($I$135:$I$771,$G$135:$G$771,$B80,$A$135:$A$771,O$1)</f>
        <v>3</v>
      </c>
      <c r="P80" s="17">
        <f>SUMIFS($I$135:$I$771,$G$135:$G$771,$B80,$A$135:$A$771,P$1)</f>
        <v>0</v>
      </c>
      <c r="Q80" s="17">
        <f>SUMIFS($I$135:$I$771,$G$135:$G$771,$B80,$A$135:$A$771,Q$1)</f>
        <v>3</v>
      </c>
      <c r="R80" s="17">
        <f>SUMIFS($I$135:$I$771,$G$135:$G$771,$B80,$A$135:$A$771,R$1)</f>
        <v>0</v>
      </c>
      <c r="S80" s="17">
        <f>SUMIFS($I$135:$I$771,$G$135:$G$771,$B80,$A$135:$A$771,S$1)</f>
        <v>2</v>
      </c>
      <c r="T80" s="17">
        <f>SUMIFS($I$135:$I$771,$G$135:$G$771,$B80,$A$135:$A$771,T$1)</f>
        <v>0</v>
      </c>
      <c r="U80" s="32">
        <f>SUMIFS($I$135:$I$771,$G$135:$G$771,$B80,$A$135:$A$771,U$1)</f>
        <v>0</v>
      </c>
      <c r="V80" s="35">
        <f t="shared" ref="V80" si="29">SUM(C80:U80)</f>
        <v>23</v>
      </c>
      <c r="W80" s="27">
        <v>8</v>
      </c>
    </row>
    <row r="81" spans="2:23" x14ac:dyDescent="0.25">
      <c r="B81" s="68" t="s">
        <v>116</v>
      </c>
      <c r="C81" s="17">
        <f>SUMIFS($I$135:$I$771,$G$135:$G$771,$B81,$A$135:$A$771,C$1)</f>
        <v>3</v>
      </c>
      <c r="D81" s="17">
        <f>SUMIFS($I$135:$I$771,$G$135:$G$771,$B81,$A$135:$A$771,D$1)</f>
        <v>3</v>
      </c>
      <c r="E81" s="17">
        <f>SUMIFS($I$135:$I$771,$G$135:$G$771,$B81,$A$135:$A$771,E$1)</f>
        <v>0</v>
      </c>
      <c r="F81" s="17">
        <f>SUMIFS($I$135:$I$771,$G$135:$G$771,$B81,$A$135:$A$771,F$1)</f>
        <v>0</v>
      </c>
      <c r="G81" s="17">
        <f>SUMIFS($I$135:$I$771,$G$135:$G$771,$B81,$A$135:$A$771,G$1)</f>
        <v>0</v>
      </c>
      <c r="H81" s="17">
        <f>SUMIFS($I$135:$I$771,$G$135:$G$771,$B81,$A$135:$A$771,H$1)</f>
        <v>0</v>
      </c>
      <c r="I81" s="17">
        <f>SUMIFS($I$135:$I$771,$G$135:$G$771,$B81,$A$135:$A$771,I$1)</f>
        <v>3</v>
      </c>
      <c r="J81" s="17">
        <f>SUMIFS($I$135:$I$771,$G$135:$G$771,$B81,$A$135:$A$771,J$1)</f>
        <v>2</v>
      </c>
      <c r="K81" s="17">
        <f>SUMIFS($I$135:$I$771,$G$135:$G$771,$B81,$A$135:$A$771,K$1)</f>
        <v>3</v>
      </c>
      <c r="L81" s="17">
        <f>SUMIFS($I$135:$I$771,$G$135:$G$771,$B81,$A$135:$A$771,L$1)</f>
        <v>3</v>
      </c>
      <c r="M81" s="17">
        <f>SUMIFS($I$135:$I$771,$G$135:$G$771,$B81,$A$135:$A$771,M$1)</f>
        <v>0</v>
      </c>
      <c r="N81" s="17">
        <f>SUMIFS($I$135:$I$771,$G$135:$G$771,$B81,$A$135:$A$771,N$1)</f>
        <v>3</v>
      </c>
      <c r="O81" s="17">
        <f>SUMIFS($I$135:$I$771,$G$135:$G$771,$B81,$A$135:$A$771,O$1)</f>
        <v>0</v>
      </c>
      <c r="P81" s="17">
        <f>SUMIFS($I$135:$I$771,$G$135:$G$771,$B81,$A$135:$A$771,P$1)</f>
        <v>2</v>
      </c>
      <c r="Q81" s="17">
        <f>SUMIFS($I$135:$I$771,$G$135:$G$771,$B81,$A$135:$A$771,Q$1)</f>
        <v>0</v>
      </c>
      <c r="R81" s="17">
        <f>SUMIFS($I$135:$I$771,$G$135:$G$771,$B81,$A$135:$A$771,R$1)</f>
        <v>0</v>
      </c>
      <c r="S81" s="17">
        <f>SUMIFS($I$135:$I$771,$G$135:$G$771,$B81,$A$135:$A$771,S$1)</f>
        <v>0</v>
      </c>
      <c r="T81" s="17">
        <f>SUMIFS($I$135:$I$771,$G$135:$G$771,$B81,$A$135:$A$771,T$1)</f>
        <v>0</v>
      </c>
      <c r="U81" s="32">
        <f>SUMIFS($I$135:$I$771,$G$135:$G$771,$B81,$A$135:$A$771,U$1)</f>
        <v>0</v>
      </c>
      <c r="V81" s="35">
        <f t="shared" si="28"/>
        <v>22</v>
      </c>
      <c r="W81" s="27">
        <v>9</v>
      </c>
    </row>
    <row r="82" spans="2:23" ht="15" customHeight="1" x14ac:dyDescent="0.25">
      <c r="B82" s="68" t="s">
        <v>112</v>
      </c>
      <c r="C82" s="17">
        <f>SUMIFS($I$135:$I$771,$G$135:$G$771,$B82,$A$135:$A$771,C$1)</f>
        <v>3</v>
      </c>
      <c r="D82" s="17">
        <f>SUMIFS($I$135:$I$771,$G$135:$G$771,$B82,$A$135:$A$771,D$1)</f>
        <v>3</v>
      </c>
      <c r="E82" s="17">
        <f>SUMIFS($I$135:$I$771,$G$135:$G$771,$B82,$A$135:$A$771,E$1)</f>
        <v>0</v>
      </c>
      <c r="F82" s="17">
        <f>SUMIFS($I$135:$I$771,$G$135:$G$771,$B82,$A$135:$A$771,F$1)</f>
        <v>0</v>
      </c>
      <c r="G82" s="17">
        <f>SUMIFS($I$135:$I$771,$G$135:$G$771,$B82,$A$135:$A$771,G$1)</f>
        <v>0</v>
      </c>
      <c r="H82" s="17">
        <f>SUMIFS($I$135:$I$771,$G$135:$G$771,$B82,$A$135:$A$771,H$1)</f>
        <v>0</v>
      </c>
      <c r="I82" s="17">
        <f>SUMIFS($I$135:$I$771,$G$135:$G$771,$B82,$A$135:$A$771,I$1)</f>
        <v>0</v>
      </c>
      <c r="J82" s="17">
        <f>SUMIFS($I$135:$I$771,$G$135:$G$771,$B82,$A$135:$A$771,J$1)</f>
        <v>0</v>
      </c>
      <c r="K82" s="17">
        <f>SUMIFS($I$135:$I$771,$G$135:$G$771,$B82,$A$135:$A$771,K$1)</f>
        <v>3</v>
      </c>
      <c r="L82" s="17">
        <f>SUMIFS($I$135:$I$771,$G$135:$G$771,$B82,$A$135:$A$771,L$1)</f>
        <v>3</v>
      </c>
      <c r="M82" s="17">
        <f>SUMIFS($I$135:$I$771,$G$135:$G$771,$B82,$A$135:$A$771,M$1)</f>
        <v>2</v>
      </c>
      <c r="N82" s="17">
        <f>SUMIFS($I$135:$I$771,$G$135:$G$771,$B82,$A$135:$A$771,N$1)</f>
        <v>3</v>
      </c>
      <c r="O82" s="17">
        <f>SUMIFS($I$135:$I$771,$G$135:$G$771,$B82,$A$135:$A$771,O$1)</f>
        <v>0</v>
      </c>
      <c r="P82" s="17">
        <f>SUMIFS($I$135:$I$771,$G$135:$G$771,$B82,$A$135:$A$771,P$1)</f>
        <v>2</v>
      </c>
      <c r="Q82" s="17">
        <f>SUMIFS($I$135:$I$771,$G$135:$G$771,$B82,$A$135:$A$771,Q$1)</f>
        <v>0</v>
      </c>
      <c r="R82" s="17">
        <f>SUMIFS($I$135:$I$771,$G$135:$G$771,$B82,$A$135:$A$771,R$1)</f>
        <v>3</v>
      </c>
      <c r="S82" s="17">
        <f>SUMIFS($I$135:$I$771,$G$135:$G$771,$B82,$A$135:$A$771,S$1)</f>
        <v>0</v>
      </c>
      <c r="T82" s="17">
        <f>SUMIFS($I$135:$I$771,$G$135:$G$771,$B82,$A$135:$A$771,T$1)</f>
        <v>0</v>
      </c>
      <c r="U82" s="32">
        <f>SUMIFS($I$135:$I$771,$G$135:$G$771,$B82,$A$135:$A$771,U$1)</f>
        <v>0</v>
      </c>
      <c r="V82" s="35">
        <f>SUM(C82:U82)</f>
        <v>22</v>
      </c>
      <c r="W82" s="27">
        <v>9</v>
      </c>
    </row>
    <row r="83" spans="2:23" x14ac:dyDescent="0.25">
      <c r="B83" s="42" t="s">
        <v>122</v>
      </c>
      <c r="C83" s="17">
        <v>0</v>
      </c>
      <c r="D83" s="17">
        <v>3</v>
      </c>
      <c r="E83" s="17"/>
      <c r="F83" s="17"/>
      <c r="G83" s="17"/>
      <c r="H83" s="17"/>
      <c r="I83" s="17"/>
      <c r="J83" s="17">
        <v>2</v>
      </c>
      <c r="K83" s="17">
        <v>0</v>
      </c>
      <c r="L83" s="17">
        <f>SUMIFS($I$135:$I$771,$G$135:$G$771,$B83,$A$135:$A$771,L$1)</f>
        <v>3</v>
      </c>
      <c r="M83" s="17">
        <f>SUMIFS($I$135:$I$771,$G$135:$G$771,$B83,$A$135:$A$771,M$1)</f>
        <v>2</v>
      </c>
      <c r="N83" s="17">
        <f>SUMIFS($I$135:$I$771,$G$135:$G$771,$B83,$A$135:$A$771,N$1)</f>
        <v>3</v>
      </c>
      <c r="O83" s="17">
        <f>SUMIFS($I$135:$I$771,$G$135:$G$771,$B83,$A$135:$A$771,O$1)</f>
        <v>0</v>
      </c>
      <c r="P83" s="17">
        <f>SUMIFS($I$135:$I$771,$G$135:$G$771,$B83,$A$135:$A$771,P$1)</f>
        <v>0</v>
      </c>
      <c r="Q83" s="17">
        <f>SUMIFS($I$135:$I$771,$G$135:$G$771,$B83,$A$135:$A$771,Q$1)</f>
        <v>3</v>
      </c>
      <c r="R83" s="17">
        <f>SUMIFS($I$135:$I$771,$G$135:$G$771,$B83,$A$135:$A$771,R$1)</f>
        <v>3</v>
      </c>
      <c r="S83" s="17">
        <f>SUMIFS($I$135:$I$771,$G$135:$G$771,$B83,$A$135:$A$771,S$1)</f>
        <v>2</v>
      </c>
      <c r="T83" s="17">
        <f>SUMIFS($I$135:$I$771,$G$135:$G$771,$B83,$A$135:$A$771,T$1)</f>
        <v>0</v>
      </c>
      <c r="U83" s="32">
        <f>SUMIFS($I$135:$I$771,$G$135:$G$771,$B83,$A$135:$A$771,U$1)</f>
        <v>0</v>
      </c>
      <c r="V83" s="35">
        <f>SUM(C83:U83)</f>
        <v>21</v>
      </c>
      <c r="W83" s="27">
        <v>11</v>
      </c>
    </row>
    <row r="84" spans="2:23" x14ac:dyDescent="0.25">
      <c r="B84" s="42" t="s">
        <v>123</v>
      </c>
      <c r="C84" s="17">
        <v>0</v>
      </c>
      <c r="D84" s="17">
        <v>3</v>
      </c>
      <c r="E84" s="17"/>
      <c r="F84" s="17"/>
      <c r="G84" s="17"/>
      <c r="H84" s="17"/>
      <c r="I84" s="17">
        <v>3</v>
      </c>
      <c r="J84" s="17">
        <v>2</v>
      </c>
      <c r="K84" s="17">
        <v>0</v>
      </c>
      <c r="L84" s="17">
        <f>SUMIFS($I$135:$I$771,$G$135:$G$771,$B84,$A$135:$A$771,L$1)</f>
        <v>0</v>
      </c>
      <c r="M84" s="17">
        <f>SUMIFS($I$135:$I$771,$G$135:$G$771,$B84,$A$135:$A$771,M$1)</f>
        <v>2</v>
      </c>
      <c r="N84" s="17">
        <f>SUMIFS($I$135:$I$771,$G$135:$G$771,$B84,$A$135:$A$771,N$1)</f>
        <v>3</v>
      </c>
      <c r="O84" s="17">
        <f>SUMIFS($I$135:$I$771,$G$135:$G$771,$B84,$A$135:$A$771,O$1)</f>
        <v>0</v>
      </c>
      <c r="P84" s="17">
        <f>SUMIFS($I$135:$I$771,$G$135:$G$771,$B84,$A$135:$A$771,P$1)</f>
        <v>0</v>
      </c>
      <c r="Q84" s="17">
        <f>SUMIFS($I$135:$I$771,$G$135:$G$771,$B84,$A$135:$A$771,Q$1)</f>
        <v>3</v>
      </c>
      <c r="R84" s="17">
        <f>SUMIFS($I$135:$I$771,$G$135:$G$771,$B84,$A$135:$A$771,R$1)</f>
        <v>3</v>
      </c>
      <c r="S84" s="17">
        <f>SUMIFS($I$135:$I$771,$G$135:$G$771,$B84,$A$135:$A$771,S$1)</f>
        <v>2</v>
      </c>
      <c r="T84" s="17">
        <f>SUMIFS($I$135:$I$771,$G$135:$G$771,$B84,$A$135:$A$771,T$1)</f>
        <v>0</v>
      </c>
      <c r="U84" s="32">
        <f>SUMIFS($I$135:$I$771,$G$135:$G$771,$B84,$A$135:$A$771,U$1)</f>
        <v>0</v>
      </c>
      <c r="V84" s="35">
        <f>SUM(C84:U84)</f>
        <v>21</v>
      </c>
      <c r="W84" s="27">
        <v>11</v>
      </c>
    </row>
    <row r="85" spans="2:23" x14ac:dyDescent="0.25">
      <c r="B85" s="113" t="s">
        <v>124</v>
      </c>
      <c r="C85" s="17">
        <v>0</v>
      </c>
      <c r="D85" s="17">
        <v>3</v>
      </c>
      <c r="E85" s="17"/>
      <c r="F85" s="17"/>
      <c r="G85" s="17"/>
      <c r="H85" s="17"/>
      <c r="I85" s="17">
        <v>3</v>
      </c>
      <c r="J85" s="17"/>
      <c r="K85" s="17">
        <v>3</v>
      </c>
      <c r="L85" s="17">
        <v>3</v>
      </c>
      <c r="M85" s="17">
        <f>SUMIFS($I$135:$I$771,$G$135:$G$771,$B85,$A$135:$A$771,M$1)</f>
        <v>2</v>
      </c>
      <c r="N85" s="17">
        <f>SUMIFS($I$135:$I$771,$G$135:$G$771,$B85,$A$135:$A$771,N$1)</f>
        <v>3</v>
      </c>
      <c r="O85" s="17">
        <f>SUMIFS($I$135:$I$771,$G$135:$G$771,$B85,$A$135:$A$771,O$1)</f>
        <v>0</v>
      </c>
      <c r="P85" s="17">
        <f>SUMIFS($I$135:$I$771,$G$135:$G$771,$B85,$A$135:$A$771,P$1)</f>
        <v>0</v>
      </c>
      <c r="Q85" s="17">
        <f>SUMIFS($I$135:$I$771,$G$135:$G$771,$B85,$A$135:$A$771,Q$1)</f>
        <v>0</v>
      </c>
      <c r="R85" s="17">
        <f>SUMIFS($I$135:$I$771,$G$135:$G$771,$B85,$A$135:$A$771,R$1)</f>
        <v>3</v>
      </c>
      <c r="S85" s="17">
        <f>SUMIFS($I$135:$I$771,$G$135:$G$771,$B85,$A$135:$A$771,S$1)</f>
        <v>0</v>
      </c>
      <c r="T85" s="17">
        <f>SUMIFS($I$135:$I$771,$G$135:$G$771,$B85,$A$135:$A$771,T$1)</f>
        <v>0</v>
      </c>
      <c r="U85" s="32">
        <f>SUMIFS($I$135:$I$771,$G$135:$G$771,$B85,$A$135:$A$771,U$1)</f>
        <v>0</v>
      </c>
      <c r="V85" s="35">
        <f t="shared" ref="V85" si="30">SUM(C85:U85)</f>
        <v>20</v>
      </c>
      <c r="W85" s="27">
        <v>13</v>
      </c>
    </row>
    <row r="86" spans="2:23" x14ac:dyDescent="0.25">
      <c r="B86" s="43" t="s">
        <v>128</v>
      </c>
      <c r="C86" s="17">
        <v>0</v>
      </c>
      <c r="D86" s="17">
        <v>2</v>
      </c>
      <c r="E86" s="17">
        <v>3</v>
      </c>
      <c r="F86" s="17">
        <v>0</v>
      </c>
      <c r="G86" s="17">
        <v>2</v>
      </c>
      <c r="H86" s="17"/>
      <c r="I86" s="17"/>
      <c r="J86" s="17"/>
      <c r="K86" s="17">
        <v>0</v>
      </c>
      <c r="L86" s="17">
        <f>SUMIFS($I$135:$I$771,$G$135:$G$771,$B86,$A$135:$A$771,L$1)</f>
        <v>0</v>
      </c>
      <c r="M86" s="17">
        <f>SUMIFS($I$135:$I$771,$G$135:$G$771,$B86,$A$135:$A$771,M$1)</f>
        <v>2</v>
      </c>
      <c r="N86" s="17">
        <f>SUMIFS($I$135:$I$771,$G$135:$G$771,$B86,$A$135:$A$771,N$1)</f>
        <v>2</v>
      </c>
      <c r="O86" s="17">
        <f>SUMIFS($I$135:$I$771,$G$135:$G$771,$B86,$A$135:$A$771,O$1)</f>
        <v>3</v>
      </c>
      <c r="P86" s="17">
        <f>SUMIFS($I$135:$I$771,$G$135:$G$771,$B86,$A$135:$A$771,P$1)</f>
        <v>0</v>
      </c>
      <c r="Q86" s="17">
        <f>SUMIFS($I$135:$I$771,$G$135:$G$771,$B86,$A$135:$A$771,Q$1)</f>
        <v>0</v>
      </c>
      <c r="R86" s="17">
        <f>SUMIFS($I$135:$I$771,$G$135:$G$771,$B86,$A$135:$A$771,R$1)</f>
        <v>3</v>
      </c>
      <c r="S86" s="17">
        <f>SUMIFS($I$135:$I$771,$G$135:$G$771,$B86,$A$135:$A$771,S$1)</f>
        <v>0</v>
      </c>
      <c r="T86" s="17">
        <f>SUMIFS($I$135:$I$771,$G$135:$G$771,$B86,$A$135:$A$771,T$1)</f>
        <v>0</v>
      </c>
      <c r="U86" s="32">
        <f>SUMIFS($I$135:$I$771,$G$135:$G$771,$B86,$A$135:$A$771,U$1)</f>
        <v>0</v>
      </c>
      <c r="V86" s="35">
        <f>SUM(C86:U86)</f>
        <v>17</v>
      </c>
      <c r="W86" s="27">
        <v>14</v>
      </c>
    </row>
    <row r="87" spans="2:23" x14ac:dyDescent="0.25">
      <c r="B87" s="91" t="s">
        <v>141</v>
      </c>
      <c r="C87" s="17">
        <f>SUMIFS($I$135:$I$771,$G$135:$G$771,$B87,$A$135:$A$771,C$1)</f>
        <v>0</v>
      </c>
      <c r="D87" s="17">
        <f>SUMIFS($I$135:$I$771,$G$135:$G$771,$B87,$A$135:$A$771,D$1)</f>
        <v>0</v>
      </c>
      <c r="E87" s="17">
        <f>SUMIFS($I$135:$I$771,$G$135:$G$771,$B87,$A$135:$A$771,E$1)</f>
        <v>2</v>
      </c>
      <c r="F87" s="17">
        <f>SUMIFS($I$135:$I$771,$G$135:$G$771,$B87,$A$135:$A$771,F$1)</f>
        <v>0</v>
      </c>
      <c r="G87" s="17">
        <f>SUMIFS($I$135:$I$771,$G$135:$G$771,$B87,$A$135:$A$771,G$1)</f>
        <v>2</v>
      </c>
      <c r="H87" s="17">
        <f>SUMIFS($I$135:$I$771,$G$135:$G$771,$B87,$A$135:$A$771,H$1)</f>
        <v>2</v>
      </c>
      <c r="I87" s="17">
        <f>SUMIFS($I$135:$I$771,$G$135:$G$771,$B87,$A$135:$A$771,I$1)</f>
        <v>0</v>
      </c>
      <c r="J87" s="17">
        <f>SUMIFS($I$135:$I$771,$G$135:$G$771,$B87,$A$135:$A$771,J$1)</f>
        <v>2</v>
      </c>
      <c r="K87" s="17">
        <f>SUMIFS($I$135:$I$771,$G$135:$G$771,$B87,$A$135:$A$771,K$1)</f>
        <v>2</v>
      </c>
      <c r="L87" s="17">
        <f>SUMIFS($I$135:$I$771,$G$135:$G$771,$B87,$A$135:$A$771,L$1)</f>
        <v>0</v>
      </c>
      <c r="M87" s="17">
        <f>SUMIFS($I$135:$I$771,$G$135:$G$771,$B87,$A$135:$A$771,M$1)</f>
        <v>0</v>
      </c>
      <c r="N87" s="17">
        <f>SUMIFS($I$135:$I$771,$G$135:$G$771,$B87,$A$135:$A$771,N$1)</f>
        <v>0</v>
      </c>
      <c r="O87" s="17">
        <f>SUMIFS($I$135:$I$771,$G$135:$G$771,$B87,$A$135:$A$771,O$1)</f>
        <v>3</v>
      </c>
      <c r="P87" s="17">
        <f>SUMIFS($I$135:$I$771,$G$135:$G$771,$B87,$A$135:$A$771,P$1)</f>
        <v>0</v>
      </c>
      <c r="Q87" s="17">
        <f>SUMIFS($I$135:$I$771,$G$135:$G$771,$B87,$A$135:$A$771,Q$1)</f>
        <v>2</v>
      </c>
      <c r="R87" s="17">
        <f>SUMIFS($I$135:$I$771,$G$135:$G$771,$B87,$A$135:$A$771,R$1)</f>
        <v>0</v>
      </c>
      <c r="S87" s="17">
        <f>SUMIFS($I$135:$I$771,$G$135:$G$771,$B87,$A$135:$A$771,S$1)</f>
        <v>2</v>
      </c>
      <c r="T87" s="17">
        <f>SUMIFS($I$135:$I$771,$G$135:$G$771,$B87,$A$135:$A$771,T$1)</f>
        <v>0</v>
      </c>
      <c r="U87" s="32">
        <f>SUMIFS($I$135:$I$771,$G$135:$G$771,$B87,$A$135:$A$771,U$1)</f>
        <v>0</v>
      </c>
      <c r="V87" s="35">
        <f>SUM(C87:U87)</f>
        <v>17</v>
      </c>
      <c r="W87" s="27">
        <v>14</v>
      </c>
    </row>
    <row r="88" spans="2:23" x14ac:dyDescent="0.25">
      <c r="B88" s="43" t="s">
        <v>65</v>
      </c>
      <c r="C88" s="17">
        <f>SUMIFS($I$135:$I$771,$G$135:$G$771,$B88,$A$135:$A$771,C$1)</f>
        <v>3</v>
      </c>
      <c r="D88" s="17">
        <f>SUMIFS($I$135:$I$771,$G$135:$G$771,$B88,$A$135:$A$771,D$1)</f>
        <v>3</v>
      </c>
      <c r="E88" s="17">
        <f>SUMIFS($I$135:$I$771,$G$135:$G$771,$B88,$A$135:$A$771,E$1)</f>
        <v>0</v>
      </c>
      <c r="F88" s="17">
        <f>SUMIFS($I$135:$I$771,$G$135:$G$771,$B88,$A$135:$A$771,F$1)</f>
        <v>0</v>
      </c>
      <c r="G88" s="17">
        <f>SUMIFS($I$135:$I$771,$G$135:$G$771,$B88,$A$135:$A$771,G$1)</f>
        <v>0</v>
      </c>
      <c r="H88" s="17">
        <f>SUMIFS($I$135:$I$771,$G$135:$G$771,$B88,$A$135:$A$771,H$1)</f>
        <v>0</v>
      </c>
      <c r="I88" s="17">
        <f>SUMIFS($I$135:$I$771,$G$135:$G$771,$B88,$A$135:$A$771,I$1)</f>
        <v>0</v>
      </c>
      <c r="J88" s="17">
        <f>SUMIFS($I$135:$I$771,$G$135:$G$771,$B88,$A$135:$A$771,J$1)</f>
        <v>0</v>
      </c>
      <c r="K88" s="17">
        <f>SUMIFS($I$135:$I$771,$G$135:$G$771,$B88,$A$135:$A$771,K$1)</f>
        <v>0</v>
      </c>
      <c r="L88" s="17">
        <f>SUMIFS($I$135:$I$771,$G$135:$G$771,$B88,$A$135:$A$771,L$1)</f>
        <v>3</v>
      </c>
      <c r="M88" s="17">
        <f>SUMIFS($I$135:$I$771,$G$135:$G$771,$B88,$A$135:$A$771,M$1)</f>
        <v>0</v>
      </c>
      <c r="N88" s="17">
        <f>SUMIFS($I$135:$I$771,$G$135:$G$771,$B88,$A$135:$A$771,N$1)</f>
        <v>3</v>
      </c>
      <c r="O88" s="17">
        <f>SUMIFS($I$135:$I$771,$G$135:$G$771,$B88,$A$135:$A$771,O$1)</f>
        <v>0</v>
      </c>
      <c r="P88" s="17">
        <f>SUMIFS($I$135:$I$771,$G$135:$G$771,$B88,$A$135:$A$771,P$1)</f>
        <v>0</v>
      </c>
      <c r="Q88" s="17">
        <f>SUMIFS($I$135:$I$771,$G$135:$G$771,$B88,$A$135:$A$771,Q$1)</f>
        <v>0</v>
      </c>
      <c r="R88" s="17">
        <f>SUMIFS($I$135:$I$771,$G$135:$G$771,$B88,$A$135:$A$771,R$1)</f>
        <v>3</v>
      </c>
      <c r="S88" s="17">
        <f>SUMIFS($I$135:$I$771,$G$135:$G$771,$B88,$A$135:$A$771,S$1)</f>
        <v>0</v>
      </c>
      <c r="T88" s="17">
        <f>SUMIFS($I$135:$I$771,$G$135:$G$771,$B88,$A$135:$A$771,T$1)</f>
        <v>0</v>
      </c>
      <c r="U88" s="32">
        <f>SUMIFS($I$135:$I$771,$G$135:$G$771,$B88,$A$135:$A$771,U$1)</f>
        <v>0</v>
      </c>
      <c r="V88" s="35">
        <f t="shared" ref="V88" si="31">SUM(C88:U88)</f>
        <v>15</v>
      </c>
      <c r="W88" s="27">
        <v>16</v>
      </c>
    </row>
    <row r="89" spans="2:23" x14ac:dyDescent="0.25">
      <c r="B89" s="40" t="s">
        <v>37</v>
      </c>
      <c r="C89" s="17">
        <f>SUMIFS($I$135:$I$771,$G$135:$G$771,$B89,$A$135:$A$771,C$1)</f>
        <v>2</v>
      </c>
      <c r="D89" s="17">
        <f>SUMIFS($I$135:$I$771,$G$135:$G$771,$B89,$A$135:$A$771,D$1)</f>
        <v>0</v>
      </c>
      <c r="E89" s="17">
        <f>SUMIFS($I$135:$I$771,$G$135:$G$771,$B89,$A$135:$A$771,E$1)</f>
        <v>2</v>
      </c>
      <c r="F89" s="17">
        <v>0</v>
      </c>
      <c r="G89" s="17">
        <f>SUMIFS($I$135:$I$771,$G$135:$G$771,$B89,$A$135:$A$771,G$1)</f>
        <v>0</v>
      </c>
      <c r="H89" s="17">
        <f>SUMIFS($I$135:$I$771,$G$135:$G$771,$B89,$A$135:$A$771,H$1)</f>
        <v>2</v>
      </c>
      <c r="I89" s="17">
        <f>SUMIFS($I$135:$I$771,$G$135:$G$771,$B89,$A$135:$A$771,I$1)</f>
        <v>0</v>
      </c>
      <c r="J89" s="17">
        <f>SUMIFS($I$135:$I$771,$G$135:$G$771,$B89,$A$135:$A$771,J$1)</f>
        <v>0</v>
      </c>
      <c r="K89" s="17">
        <f>SUMIFS($I$135:$I$771,$G$135:$G$771,$B89,$A$135:$A$771,K$1)</f>
        <v>2</v>
      </c>
      <c r="L89" s="17">
        <f>SUMIFS($I$135:$I$771,$G$135:$G$771,$B89,$A$135:$A$771,L$1)</f>
        <v>0</v>
      </c>
      <c r="M89" s="17">
        <f>SUMIFS($I$135:$I$771,$G$135:$G$771,$B89,$A$135:$A$771,M$1)</f>
        <v>0</v>
      </c>
      <c r="N89" s="17">
        <f>SUMIFS($I$135:$I$771,$G$135:$G$771,$B89,$A$135:$A$771,N$1)</f>
        <v>0</v>
      </c>
      <c r="O89" s="17">
        <f>SUMIFS($I$135:$I$771,$G$135:$G$771,$B89,$A$135:$A$771,O$1)</f>
        <v>2</v>
      </c>
      <c r="P89" s="17">
        <f>SUMIFS($I$135:$I$771,$G$135:$G$771,$B89,$A$135:$A$771,P$1)</f>
        <v>0</v>
      </c>
      <c r="Q89" s="17">
        <f>SUMIFS($I$135:$I$771,$G$135:$G$771,$B89,$A$135:$A$771,Q$1)</f>
        <v>2</v>
      </c>
      <c r="R89" s="17">
        <f>SUMIFS($I$135:$I$771,$G$135:$G$771,$B89,$A$135:$A$771,R$1)</f>
        <v>0</v>
      </c>
      <c r="S89" s="17">
        <f>SUMIFS($I$135:$I$771,$G$135:$G$771,$B89,$A$135:$A$771,S$1)</f>
        <v>2</v>
      </c>
      <c r="T89" s="17">
        <f>SUMIFS($I$135:$I$771,$G$135:$G$771,$B89,$A$135:$A$771,T$1)</f>
        <v>0</v>
      </c>
      <c r="U89" s="32">
        <f>SUMIFS($I$135:$I$771,$G$135:$G$771,$B89,$A$135:$A$771,U$1)</f>
        <v>0</v>
      </c>
      <c r="V89" s="35">
        <f>SUM(C89:U89)</f>
        <v>14</v>
      </c>
      <c r="W89" s="27">
        <v>17</v>
      </c>
    </row>
    <row r="90" spans="2:23" x14ac:dyDescent="0.25">
      <c r="B90" s="40" t="s">
        <v>151</v>
      </c>
      <c r="C90" s="79">
        <f>SUMIFS($I$135:$I$771,$G$135:$G$771,$B90,$A$135:$A$771,C$1)</f>
        <v>0</v>
      </c>
      <c r="D90" s="17">
        <f>SUMIFS($I$135:$I$771,$G$135:$G$771,$B90,$A$135:$A$771,D$1)</f>
        <v>0</v>
      </c>
      <c r="E90" s="17">
        <f>SUMIFS($I$135:$I$771,$G$135:$G$771,$B90,$A$135:$A$771,E$1)</f>
        <v>0</v>
      </c>
      <c r="F90" s="17">
        <f>SUMIFS($I$135:$I$771,$G$135:$G$771,$B90,$A$135:$A$771,F$1)</f>
        <v>0</v>
      </c>
      <c r="G90" s="17">
        <f>SUMIFS($I$135:$I$771,$G$135:$G$771,$B90,$A$135:$A$771,G$1)</f>
        <v>0</v>
      </c>
      <c r="H90" s="17">
        <f>SUMIFS($I$135:$I$771,$G$135:$G$771,$B90,$A$135:$A$771,H$1)</f>
        <v>3</v>
      </c>
      <c r="I90" s="17">
        <f>SUMIFS($I$135:$I$771,$G$135:$G$771,$B90,$A$135:$A$771,I$1)</f>
        <v>0</v>
      </c>
      <c r="J90" s="17">
        <f>SUMIFS($I$135:$I$771,$G$135:$G$771,$B90,$A$135:$A$771,J$1)</f>
        <v>0</v>
      </c>
      <c r="K90" s="17">
        <f>SUMIFS($I$135:$I$771,$G$135:$G$771,$B90,$A$135:$A$771,K$1)</f>
        <v>0</v>
      </c>
      <c r="L90" s="17">
        <f>SUMIFS($I$135:$I$771,$G$135:$G$771,$B90,$A$135:$A$771,L$1)</f>
        <v>0</v>
      </c>
      <c r="M90" s="17">
        <f>SUMIFS($I$135:$I$771,$G$135:$G$771,$B90,$A$135:$A$771,M$1)</f>
        <v>0</v>
      </c>
      <c r="N90" s="17">
        <f>SUMIFS($I$135:$I$771,$G$135:$G$771,$B90,$A$135:$A$771,N$1)</f>
        <v>2</v>
      </c>
      <c r="O90" s="17">
        <f>SUMIFS($I$135:$I$771,$G$135:$G$771,$B90,$A$135:$A$771,O$1)</f>
        <v>3</v>
      </c>
      <c r="P90" s="17">
        <f>SUMIFS($I$135:$I$771,$G$135:$G$771,$B90,$A$135:$A$771,P$1)</f>
        <v>0</v>
      </c>
      <c r="Q90" s="17">
        <f>SUMIFS($I$135:$I$771,$G$135:$G$771,$B90,$A$135:$A$771,Q$1)</f>
        <v>3</v>
      </c>
      <c r="R90" s="17">
        <f>SUMIFS($I$135:$I$771,$G$135:$G$771,$B90,$A$135:$A$771,R$1)</f>
        <v>0</v>
      </c>
      <c r="S90" s="17">
        <f>SUMIFS($I$135:$I$771,$G$135:$G$771,$B90,$A$135:$A$771,S$1)</f>
        <v>2</v>
      </c>
      <c r="T90" s="17">
        <f>SUMIFS($I$135:$I$771,$G$135:$G$771,$B90,$A$135:$A$771,T$1)</f>
        <v>0</v>
      </c>
      <c r="U90" s="32">
        <f>SUMIFS($I$135:$I$771,$G$135:$G$771,$B90,$A$135:$A$771,U$1)</f>
        <v>0</v>
      </c>
      <c r="V90" s="35">
        <f>SUM(C90:U90)</f>
        <v>13</v>
      </c>
      <c r="W90" s="27">
        <v>18</v>
      </c>
    </row>
    <row r="91" spans="2:23" x14ac:dyDescent="0.25">
      <c r="B91" s="42" t="s">
        <v>38</v>
      </c>
      <c r="C91" s="17">
        <f>SUMIFS($I$135:$I$771,$G$135:$G$771,$B91,$A$135:$A$771,C$1)</f>
        <v>2</v>
      </c>
      <c r="D91" s="17">
        <f>SUMIFS($I$135:$I$771,$G$135:$G$771,$B91,$A$135:$A$771,D$1)</f>
        <v>0</v>
      </c>
      <c r="E91" s="17">
        <f>SUMIFS($I$135:$I$771,$G$135:$G$771,$B91,$A$135:$A$771,E$1)</f>
        <v>3</v>
      </c>
      <c r="F91" s="17">
        <v>0</v>
      </c>
      <c r="G91" s="17">
        <f>SUMIFS($I$135:$I$771,$G$135:$G$771,$B91,$A$135:$A$771,G$1)</f>
        <v>0</v>
      </c>
      <c r="H91" s="17">
        <f>SUMIFS($I$135:$I$771,$G$135:$G$771,$B91,$A$135:$A$771,H$1)</f>
        <v>0</v>
      </c>
      <c r="I91" s="17">
        <f>SUMIFS($I$135:$I$771,$G$135:$G$771,$B91,$A$135:$A$771,I$1)</f>
        <v>0</v>
      </c>
      <c r="J91" s="17">
        <f>SUMIFS($I$135:$I$771,$G$135:$G$771,$B91,$A$135:$A$771,J$1)</f>
        <v>0</v>
      </c>
      <c r="K91" s="17">
        <f>SUMIFS($I$135:$I$771,$G$135:$G$771,$B91,$A$135:$A$771,K$1)</f>
        <v>2</v>
      </c>
      <c r="L91" s="17">
        <f>SUMIFS($I$135:$I$771,$G$135:$G$771,$B91,$A$135:$A$771,L$1)</f>
        <v>0</v>
      </c>
      <c r="M91" s="17">
        <f>SUMIFS($I$135:$I$771,$G$135:$G$771,$B91,$A$135:$A$771,M$1)</f>
        <v>0</v>
      </c>
      <c r="N91" s="17">
        <f>SUMIFS($I$135:$I$771,$G$135:$G$771,$B91,$A$135:$A$771,N$1)</f>
        <v>0</v>
      </c>
      <c r="O91" s="17">
        <f>SUMIFS($I$135:$I$771,$G$135:$G$771,$B91,$A$135:$A$771,O$1)</f>
        <v>2</v>
      </c>
      <c r="P91" s="17">
        <f>SUMIFS($I$135:$I$771,$G$135:$G$771,$B91,$A$135:$A$771,P$1)</f>
        <v>0</v>
      </c>
      <c r="Q91" s="17">
        <f>SUMIFS($I$135:$I$771,$G$135:$G$771,$B91,$A$135:$A$771,Q$1)</f>
        <v>0</v>
      </c>
      <c r="R91" s="17">
        <f>SUMIFS($I$135:$I$771,$G$135:$G$771,$B91,$A$135:$A$771,R$1)</f>
        <v>2</v>
      </c>
      <c r="S91" s="17">
        <f>SUMIFS($I$135:$I$771,$G$135:$G$771,$B91,$A$135:$A$771,S$1)</f>
        <v>0</v>
      </c>
      <c r="T91" s="17">
        <f>SUMIFS($I$135:$I$771,$G$135:$G$771,$B91,$A$135:$A$771,T$1)</f>
        <v>0</v>
      </c>
      <c r="U91" s="32">
        <f>SUMIFS($I$135:$I$771,$G$135:$G$771,$B91,$A$135:$A$771,U$1)</f>
        <v>0</v>
      </c>
      <c r="V91" s="35">
        <f>SUM(C91:U91)</f>
        <v>11</v>
      </c>
      <c r="W91" s="27">
        <v>19</v>
      </c>
    </row>
    <row r="92" spans="2:23" x14ac:dyDescent="0.25">
      <c r="B92" s="42" t="s">
        <v>130</v>
      </c>
      <c r="C92" s="17">
        <f>SUMIFS($I$135:$I$771,$G$135:$G$771,$B92,$A$135:$A$771,C$1)</f>
        <v>3</v>
      </c>
      <c r="D92" s="17">
        <v>3</v>
      </c>
      <c r="E92" s="17">
        <f>SUMIFS($I$135:$I$771,$G$135:$G$771,$B92,$A$135:$A$771,E$1)</f>
        <v>0</v>
      </c>
      <c r="F92" s="17">
        <f>SUMIFS($I$135:$I$771,$G$135:$G$771,$B92,$A$135:$A$771,F$1)</f>
        <v>0</v>
      </c>
      <c r="G92" s="17">
        <f>SUMIFS($I$135:$I$771,$G$135:$G$771,$B92,$A$135:$A$771,G$1)</f>
        <v>0</v>
      </c>
      <c r="H92" s="17">
        <f>SUMIFS($I$135:$I$771,$G$135:$G$771,$B92,$A$135:$A$771,H$1)</f>
        <v>0</v>
      </c>
      <c r="I92" s="17">
        <f>SUMIFS($I$135:$I$771,$G$135:$G$771,$B92,$A$135:$A$771,I$1)</f>
        <v>3</v>
      </c>
      <c r="J92" s="17">
        <f>SUMIFS($I$135:$I$771,$G$135:$G$771,$B92,$A$135:$A$771,J$1)</f>
        <v>0</v>
      </c>
      <c r="K92" s="17">
        <f>SUMIFS($I$135:$I$771,$G$135:$G$771,$B92,$A$135:$A$771,K$1)</f>
        <v>0</v>
      </c>
      <c r="L92" s="17">
        <f>SUMIFS($I$135:$I$771,$G$135:$G$771,$B92,$A$135:$A$771,L$1)</f>
        <v>0</v>
      </c>
      <c r="M92" s="17">
        <f>SUMIFS($I$135:$I$771,$G$135:$G$771,$B92,$A$135:$A$771,M$1)</f>
        <v>2</v>
      </c>
      <c r="N92" s="17">
        <f>SUMIFS($I$135:$I$771,$G$135:$G$771,$B92,$A$135:$A$771,N$1)</f>
        <v>0</v>
      </c>
      <c r="O92" s="17">
        <f>SUMIFS($I$135:$I$771,$G$135:$G$771,$B92,$A$135:$A$771,O$1)</f>
        <v>0</v>
      </c>
      <c r="P92" s="17">
        <f>SUMIFS($I$135:$I$771,$G$135:$G$771,$B92,$A$135:$A$771,P$1)</f>
        <v>0</v>
      </c>
      <c r="Q92" s="17">
        <f>SUMIFS($I$135:$I$771,$G$135:$G$771,$B92,$A$135:$A$771,Q$1)</f>
        <v>0</v>
      </c>
      <c r="R92" s="17">
        <f>SUMIFS($I$135:$I$771,$G$135:$G$771,$B92,$A$135:$A$771,R$1)</f>
        <v>0</v>
      </c>
      <c r="S92" s="17">
        <f>SUMIFS($I$135:$I$771,$G$135:$G$771,$B92,$A$135:$A$771,S$1)</f>
        <v>0</v>
      </c>
      <c r="T92" s="17">
        <f>SUMIFS($I$135:$I$771,$G$135:$G$771,$B92,$A$135:$A$771,T$1)</f>
        <v>0</v>
      </c>
      <c r="U92" s="32">
        <f>SUMIFS($I$135:$I$771,$G$135:$G$771,$B92,$A$135:$A$771,U$1)</f>
        <v>0</v>
      </c>
      <c r="V92" s="35">
        <f>SUM(C92:U92)</f>
        <v>11</v>
      </c>
      <c r="W92" s="27">
        <v>19</v>
      </c>
    </row>
    <row r="93" spans="2:23" x14ac:dyDescent="0.25">
      <c r="B93" s="42" t="s">
        <v>34</v>
      </c>
      <c r="C93" s="17">
        <f>SUMIFS($I$135:$I$771,$G$135:$G$771,$B93,$A$135:$A$771,C$1)</f>
        <v>2</v>
      </c>
      <c r="D93" s="17">
        <f>SUMIFS($I$135:$I$771,$G$135:$G$771,$B93,$A$135:$A$771,D$1)</f>
        <v>0</v>
      </c>
      <c r="E93" s="17">
        <f>SUMIFS($I$135:$I$771,$G$135:$G$771,$B93,$A$135:$A$771,E$1)</f>
        <v>2</v>
      </c>
      <c r="F93" s="17">
        <v>0</v>
      </c>
      <c r="G93" s="17">
        <f>SUMIFS($I$135:$I$771,$G$135:$G$771,$B93,$A$135:$A$771,G$1)</f>
        <v>0</v>
      </c>
      <c r="H93" s="17">
        <f>SUMIFS($I$135:$I$771,$G$135:$G$771,$B93,$A$135:$A$771,H$1)</f>
        <v>3</v>
      </c>
      <c r="I93" s="17">
        <f>SUMIFS($I$135:$I$771,$G$135:$G$771,$B93,$A$135:$A$771,I$1)</f>
        <v>0</v>
      </c>
      <c r="J93" s="17">
        <f>SUMIFS($I$135:$I$771,$G$135:$G$771,$B93,$A$135:$A$771,J$1)</f>
        <v>0</v>
      </c>
      <c r="K93" s="17">
        <f>SUMIFS($I$135:$I$771,$G$135:$G$771,$B93,$A$135:$A$771,K$1)</f>
        <v>0</v>
      </c>
      <c r="L93" s="17">
        <f>SUMIFS($I$135:$I$771,$G$135:$G$771,$B93,$A$135:$A$771,L$1)</f>
        <v>0</v>
      </c>
      <c r="M93" s="17">
        <f>SUMIFS($I$135:$I$771,$G$135:$G$771,$B93,$A$135:$A$771,M$1)</f>
        <v>0</v>
      </c>
      <c r="N93" s="17">
        <f>SUMIFS($I$135:$I$771,$G$135:$G$771,$B93,$A$135:$A$771,N$1)</f>
        <v>0</v>
      </c>
      <c r="O93" s="17">
        <f>SUMIFS($I$135:$I$771,$G$135:$G$771,$B93,$A$135:$A$771,O$1)</f>
        <v>2</v>
      </c>
      <c r="P93" s="17">
        <f>SUMIFS($I$135:$I$771,$G$135:$G$771,$B93,$A$135:$A$771,P$1)</f>
        <v>0</v>
      </c>
      <c r="Q93" s="17">
        <f>SUMIFS($I$135:$I$771,$G$135:$G$771,$B93,$A$135:$A$771,Q$1)</f>
        <v>2</v>
      </c>
      <c r="R93" s="17">
        <f>SUMIFS($I$135:$I$771,$G$135:$G$771,$B93,$A$135:$A$771,R$1)</f>
        <v>0</v>
      </c>
      <c r="S93" s="17">
        <f>SUMIFS($I$135:$I$771,$G$135:$G$771,$B93,$A$135:$A$771,S$1)</f>
        <v>0</v>
      </c>
      <c r="T93" s="17">
        <f>SUMIFS($I$135:$I$771,$G$135:$G$771,$B93,$A$135:$A$771,T$1)</f>
        <v>0</v>
      </c>
      <c r="U93" s="32">
        <f>SUMIFS($I$135:$I$771,$G$135:$G$771,$B93,$A$135:$A$771,U$1)</f>
        <v>0</v>
      </c>
      <c r="V93" s="35">
        <f>SUM(C93:U93)</f>
        <v>11</v>
      </c>
      <c r="W93" s="27">
        <v>19</v>
      </c>
    </row>
    <row r="94" spans="2:23" x14ac:dyDescent="0.25">
      <c r="B94" s="42" t="s">
        <v>117</v>
      </c>
      <c r="C94" s="17">
        <f>SUMIFS($I$135:$I$771,$G$135:$G$771,$B94,$A$135:$A$771,C$1)</f>
        <v>2</v>
      </c>
      <c r="D94" s="17">
        <f>SUMIFS($I$135:$I$771,$G$135:$G$771,$B94,$A$135:$A$771,D$1)</f>
        <v>0</v>
      </c>
      <c r="E94" s="17">
        <f>SUMIFS($I$135:$I$771,$G$135:$G$771,$B94,$A$135:$A$771,E$1)</f>
        <v>3</v>
      </c>
      <c r="F94" s="17">
        <v>0</v>
      </c>
      <c r="G94" s="17">
        <f>SUMIFS($I$135:$I$771,$G$135:$G$771,$B94,$A$135:$A$771,G$1)</f>
        <v>2</v>
      </c>
      <c r="H94" s="17">
        <f>SUMIFS($I$135:$I$771,$G$135:$G$771,$B94,$A$135:$A$771,H$1)</f>
        <v>2</v>
      </c>
      <c r="I94" s="17">
        <f>SUMIFS($I$135:$I$771,$G$135:$G$771,$B94,$A$135:$A$771,I$1)</f>
        <v>0</v>
      </c>
      <c r="J94" s="17">
        <f>SUMIFS($I$135:$I$771,$G$135:$G$771,$B94,$A$135:$A$771,J$1)</f>
        <v>0</v>
      </c>
      <c r="K94" s="17">
        <f>SUMIFS($I$135:$I$771,$G$135:$G$771,$B94,$A$135:$A$771,K$1)</f>
        <v>0</v>
      </c>
      <c r="L94" s="17">
        <f>SUMIFS($I$135:$I$771,$G$135:$G$771,$B94,$A$135:$A$771,L$1)</f>
        <v>0</v>
      </c>
      <c r="M94" s="17">
        <f>SUMIFS($I$135:$I$771,$G$135:$G$771,$B94,$A$135:$A$771,M$1)</f>
        <v>0</v>
      </c>
      <c r="N94" s="17">
        <f>SUMIFS($I$135:$I$771,$G$135:$G$771,$B94,$A$135:$A$771,N$1)</f>
        <v>0</v>
      </c>
      <c r="O94" s="17">
        <f>SUMIFS($I$135:$I$771,$G$135:$G$771,$B94,$A$135:$A$771,O$1)</f>
        <v>0</v>
      </c>
      <c r="P94" s="17">
        <f>SUMIFS($I$135:$I$771,$G$135:$G$771,$B94,$A$135:$A$771,P$1)</f>
        <v>0</v>
      </c>
      <c r="Q94" s="17">
        <f>SUMIFS($I$135:$I$771,$G$135:$G$771,$B94,$A$135:$A$771,Q$1)</f>
        <v>0</v>
      </c>
      <c r="R94" s="17">
        <f>SUMIFS($I$135:$I$771,$G$135:$G$771,$B94,$A$135:$A$771,R$1)</f>
        <v>0</v>
      </c>
      <c r="S94" s="17">
        <f>SUMIFS($I$135:$I$771,$G$135:$G$771,$B94,$A$135:$A$771,S$1)</f>
        <v>2</v>
      </c>
      <c r="T94" s="17">
        <f>SUMIFS($I$135:$I$771,$G$135:$G$771,$B94,$A$135:$A$771,T$1)</f>
        <v>0</v>
      </c>
      <c r="U94" s="32">
        <f>SUMIFS($I$135:$I$771,$G$135:$G$771,$B94,$A$135:$A$771,U$1)</f>
        <v>0</v>
      </c>
      <c r="V94" s="35">
        <f>SUM(C94:U94)</f>
        <v>11</v>
      </c>
      <c r="W94" s="27">
        <v>19</v>
      </c>
    </row>
    <row r="95" spans="2:23" x14ac:dyDescent="0.25">
      <c r="B95" s="94" t="s">
        <v>140</v>
      </c>
      <c r="C95" s="17">
        <f>SUMIFS($I$135:$I$771,$G$135:$G$771,$B95,$A$135:$A$771,C$1)</f>
        <v>0</v>
      </c>
      <c r="D95" s="17">
        <f>SUMIFS($I$135:$I$771,$G$135:$G$771,$B95,$A$135:$A$771,D$1)</f>
        <v>0</v>
      </c>
      <c r="E95" s="17">
        <v>3</v>
      </c>
      <c r="F95" s="17">
        <f>SUMIFS($I$135:$I$771,$G$135:$G$771,$B95,$A$135:$A$771,F$1)</f>
        <v>0</v>
      </c>
      <c r="G95" s="17">
        <f>SUMIFS($I$135:$I$771,$G$135:$G$771,$B95,$A$135:$A$771,G$1)</f>
        <v>0</v>
      </c>
      <c r="H95" s="17">
        <f>SUMIFS($I$135:$I$771,$G$135:$G$771,$B95,$A$135:$A$771,H$1)</f>
        <v>3</v>
      </c>
      <c r="I95" s="17">
        <f>SUMIFS($I$135:$I$771,$G$135:$G$771,$B95,$A$135:$A$771,I$1)</f>
        <v>0</v>
      </c>
      <c r="J95" s="17">
        <f>SUMIFS($I$135:$I$771,$G$135:$G$771,$B95,$A$135:$A$771,J$1)</f>
        <v>2</v>
      </c>
      <c r="K95" s="17">
        <f>SUMIFS($I$135:$I$771,$G$135:$G$771,$B95,$A$135:$A$771,K$1)</f>
        <v>2</v>
      </c>
      <c r="L95" s="17">
        <v>0</v>
      </c>
      <c r="M95" s="17">
        <f>SUMIFS($I$135:$I$771,$G$135:$G$771,$B95,$A$135:$A$771,M$1)</f>
        <v>0</v>
      </c>
      <c r="N95" s="17">
        <f>SUMIFS($I$135:$I$771,$G$135:$G$771,$B95,$A$135:$A$771,N$1)</f>
        <v>0</v>
      </c>
      <c r="O95" s="17">
        <f>SUMIFS($I$135:$I$771,$G$135:$G$771,$B95,$A$135:$A$771,O$1)</f>
        <v>0</v>
      </c>
      <c r="P95" s="17">
        <f>SUMIFS($I$135:$I$771,$G$135:$G$771,$B95,$A$135:$A$771,P$1)</f>
        <v>0</v>
      </c>
      <c r="Q95" s="17">
        <f>SUMIFS($I$135:$I$771,$G$135:$G$771,$B95,$A$135:$A$771,Q$1)</f>
        <v>0</v>
      </c>
      <c r="R95" s="17">
        <f>SUMIFS($I$135:$I$771,$G$135:$G$771,$B95,$A$135:$A$771,R$1)</f>
        <v>0</v>
      </c>
      <c r="S95" s="17">
        <f>SUMIFS($I$135:$I$771,$G$135:$G$771,$B95,$A$135:$A$771,S$1)</f>
        <v>0</v>
      </c>
      <c r="T95" s="17">
        <f>SUMIFS($I$135:$I$771,$G$135:$G$771,$B95,$A$135:$A$771,T$1)</f>
        <v>0</v>
      </c>
      <c r="U95" s="32">
        <f>SUMIFS($I$135:$I$771,$G$135:$G$771,$B95,$A$135:$A$771,U$1)</f>
        <v>0</v>
      </c>
      <c r="V95" s="35">
        <f t="shared" ref="V95" si="32">SUM(C95:U95)</f>
        <v>10</v>
      </c>
      <c r="W95" s="27">
        <v>23</v>
      </c>
    </row>
    <row r="96" spans="2:23" x14ac:dyDescent="0.25">
      <c r="B96" s="42" t="s">
        <v>168</v>
      </c>
      <c r="C96" s="79">
        <f>SUMIFS($I$135:$I$771,$G$135:$G$771,$B96,$A$135:$A$771,C$1)</f>
        <v>0</v>
      </c>
      <c r="D96" s="17">
        <f>SUMIFS($I$135:$I$771,$G$135:$G$771,$B96,$A$135:$A$771,D$1)</f>
        <v>0</v>
      </c>
      <c r="E96" s="17">
        <f>SUMIFS($I$135:$I$771,$G$135:$G$771,$B96,$A$135:$A$771,E$1)</f>
        <v>0</v>
      </c>
      <c r="F96" s="17">
        <f>SUMIFS($I$135:$I$771,$G$135:$G$771,$B96,$A$135:$A$771,F$1)</f>
        <v>0</v>
      </c>
      <c r="G96" s="17">
        <f>SUMIFS($I$135:$I$771,$G$135:$G$771,$B96,$A$135:$A$771,G$1)</f>
        <v>0</v>
      </c>
      <c r="H96" s="17">
        <f>SUMIFS($I$135:$I$771,$G$135:$G$771,$B96,$A$135:$A$771,H$1)</f>
        <v>0</v>
      </c>
      <c r="I96" s="17">
        <f>SUMIFS($I$135:$I$771,$G$135:$G$771,$B96,$A$135:$A$771,I$1)</f>
        <v>0</v>
      </c>
      <c r="J96" s="17">
        <f>SUMIFS($I$135:$I$771,$G$135:$G$771,$B96,$A$135:$A$771,J$1)</f>
        <v>0</v>
      </c>
      <c r="K96" s="17">
        <f>SUMIFS($I$135:$I$771,$G$135:$G$771,$B96,$A$135:$A$771,K$1)</f>
        <v>2</v>
      </c>
      <c r="L96" s="17">
        <f>SUMIFS($I$135:$I$771,$G$135:$G$771,$B96,$A$135:$A$771,L$1)</f>
        <v>0</v>
      </c>
      <c r="M96" s="17">
        <f>SUMIFS($I$135:$I$771,$G$135:$G$771,$B96,$A$135:$A$771,M$1)</f>
        <v>2</v>
      </c>
      <c r="N96" s="17">
        <f>SUMIFS($I$135:$I$771,$G$135:$G$771,$B96,$A$135:$A$771,N$1)</f>
        <v>0</v>
      </c>
      <c r="O96" s="17">
        <f>SUMIFS($I$135:$I$771,$G$135:$G$771,$B96,$A$135:$A$771,O$1)</f>
        <v>0</v>
      </c>
      <c r="P96" s="17">
        <f>SUMIFS($I$135:$I$771,$G$135:$G$771,$B96,$A$135:$A$771,P$1)</f>
        <v>0</v>
      </c>
      <c r="Q96" s="17">
        <f>SUMIFS($I$135:$I$771,$G$135:$G$771,$B96,$A$135:$A$771,Q$1)</f>
        <v>3</v>
      </c>
      <c r="R96" s="17">
        <f>SUMIFS($I$135:$I$771,$G$135:$G$771,$B96,$A$135:$A$771,R$1)</f>
        <v>0</v>
      </c>
      <c r="S96" s="17">
        <f>SUMIFS($I$135:$I$771,$G$135:$G$771,$B96,$A$135:$A$771,S$1)</f>
        <v>2</v>
      </c>
      <c r="T96" s="17">
        <f>SUMIFS($I$135:$I$771,$G$135:$G$771,$B96,$A$135:$A$771,T$1)</f>
        <v>0</v>
      </c>
      <c r="U96" s="32">
        <f>SUMIFS($I$135:$I$771,$G$135:$G$771,$B96,$A$135:$A$771,U$1)</f>
        <v>0</v>
      </c>
      <c r="V96" s="35">
        <f>SUM(C96:U96)</f>
        <v>9</v>
      </c>
      <c r="W96" s="27">
        <v>24</v>
      </c>
    </row>
    <row r="97" spans="2:23" x14ac:dyDescent="0.25">
      <c r="B97" s="40" t="s">
        <v>184</v>
      </c>
      <c r="C97" s="79">
        <f>SUMIFS($I$135:$I$771,$G$135:$G$771,$B97,$A$135:$A$771,C$1)</f>
        <v>0</v>
      </c>
      <c r="D97" s="17">
        <f>SUMIFS($I$135:$I$771,$G$135:$G$771,$B97,$A$135:$A$771,D$1)</f>
        <v>0</v>
      </c>
      <c r="E97" s="17">
        <f>SUMIFS($I$135:$I$771,$G$135:$G$771,$B97,$A$135:$A$771,E$1)</f>
        <v>0</v>
      </c>
      <c r="F97" s="17">
        <f>SUMIFS($I$135:$I$771,$G$135:$G$771,$B97,$A$135:$A$771,F$1)</f>
        <v>0</v>
      </c>
      <c r="G97" s="17">
        <f>SUMIFS($I$135:$I$771,$G$135:$G$771,$B97,$A$135:$A$771,G$1)</f>
        <v>0</v>
      </c>
      <c r="H97" s="17">
        <f>SUMIFS($I$135:$I$771,$G$135:$G$771,$B97,$A$135:$A$771,H$1)</f>
        <v>0</v>
      </c>
      <c r="I97" s="17">
        <f>SUMIFS($I$135:$I$771,$G$135:$G$771,$B97,$A$135:$A$771,I$1)</f>
        <v>0</v>
      </c>
      <c r="J97" s="17">
        <f>SUMIFS($I$135:$I$771,$G$135:$G$771,$B97,$A$135:$A$771,J$1)</f>
        <v>0</v>
      </c>
      <c r="K97" s="17">
        <f>SUMIFS($I$135:$I$771,$G$135:$G$771,$B97,$A$135:$A$771,K$1)</f>
        <v>0</v>
      </c>
      <c r="L97" s="17">
        <f>SUMIFS($I$135:$I$771,$G$135:$G$771,$B97,$A$135:$A$771,L$1)</f>
        <v>0</v>
      </c>
      <c r="M97" s="17">
        <f>SUMIFS($I$135:$I$771,$G$135:$G$771,$B97,$A$135:$A$771,M$1)</f>
        <v>0</v>
      </c>
      <c r="N97" s="17">
        <f>SUMIFS($I$135:$I$771,$G$135:$G$771,$B97,$A$135:$A$771,N$1)</f>
        <v>0</v>
      </c>
      <c r="O97" s="17">
        <f>SUMIFS($I$135:$I$771,$G$135:$G$771,$B97,$A$135:$A$771,O$1)</f>
        <v>3</v>
      </c>
      <c r="P97" s="17">
        <f>SUMIFS($I$135:$I$771,$G$135:$G$771,$B97,$A$135:$A$771,P$1)</f>
        <v>0</v>
      </c>
      <c r="Q97" s="17">
        <f>SUMIFS($I$135:$I$771,$G$135:$G$771,$B97,$A$135:$A$771,Q$1)</f>
        <v>3</v>
      </c>
      <c r="R97" s="17">
        <f>SUMIFS($I$135:$I$771,$G$135:$G$771,$B97,$A$135:$A$771,R$1)</f>
        <v>0</v>
      </c>
      <c r="S97" s="17">
        <f>SUMIFS($I$135:$I$771,$G$135:$G$771,$B97,$A$135:$A$771,S$1)</f>
        <v>2</v>
      </c>
      <c r="T97" s="17">
        <f>SUMIFS($I$135:$I$771,$G$135:$G$771,$B97,$A$135:$A$771,T$1)</f>
        <v>0</v>
      </c>
      <c r="U97" s="32">
        <f>SUMIFS($I$135:$I$771,$G$135:$G$771,$B97,$A$135:$A$771,U$1)</f>
        <v>0</v>
      </c>
      <c r="V97" s="35">
        <f>SUM(C97:U97)</f>
        <v>8</v>
      </c>
      <c r="W97" s="27">
        <v>25</v>
      </c>
    </row>
    <row r="98" spans="2:23" x14ac:dyDescent="0.25">
      <c r="B98" s="42" t="s">
        <v>35</v>
      </c>
      <c r="C98" s="17">
        <f>SUMIFS($I$135:$I$771,$G$135:$G$771,$B98,$A$135:$A$771,C$1)</f>
        <v>2</v>
      </c>
      <c r="D98" s="17">
        <f>SUMIFS($I$135:$I$771,$G$135:$G$771,$B98,$A$135:$A$771,D$1)</f>
        <v>0</v>
      </c>
      <c r="E98" s="17">
        <f>SUMIFS($I$135:$I$771,$G$135:$G$771,$B98,$A$135:$A$771,E$1)</f>
        <v>0</v>
      </c>
      <c r="F98" s="17">
        <f>SUMIFS($I$135:$I$771,$G$135:$G$771,$B98,$A$135:$A$771,F$1)</f>
        <v>0</v>
      </c>
      <c r="G98" s="17">
        <f>SUMIFS($I$135:$I$771,$G$135:$G$771,$B98,$A$135:$A$771,G$1)</f>
        <v>2</v>
      </c>
      <c r="H98" s="17">
        <f>SUMIFS($I$135:$I$771,$G$135:$G$771,$B98,$A$135:$A$771,H$1)</f>
        <v>0</v>
      </c>
      <c r="I98" s="17">
        <f>SUMIFS($I$135:$I$771,$G$135:$G$771,$B98,$A$135:$A$771,I$1)</f>
        <v>2</v>
      </c>
      <c r="J98" s="17">
        <f>SUMIFS($I$135:$I$771,$G$135:$G$771,$B98,$A$135:$A$771,J$1)</f>
        <v>0</v>
      </c>
      <c r="K98" s="17">
        <f>SUMIFS($I$135:$I$771,$G$135:$G$771,$B98,$A$135:$A$771,K$1)</f>
        <v>0</v>
      </c>
      <c r="L98" s="17">
        <f>SUMIFS($I$135:$I$771,$G$135:$G$771,$B98,$A$135:$A$771,L$1)</f>
        <v>0</v>
      </c>
      <c r="M98" s="17">
        <f>SUMIFS($I$135:$I$771,$G$135:$G$771,$B98,$A$135:$A$771,M$1)</f>
        <v>0</v>
      </c>
      <c r="N98" s="17">
        <f>SUMIFS($I$135:$I$771,$G$135:$G$771,$B98,$A$135:$A$771,N$1)</f>
        <v>0</v>
      </c>
      <c r="O98" s="17">
        <f>SUMIFS($I$135:$I$771,$G$135:$G$771,$B98,$A$135:$A$771,O$1)</f>
        <v>2</v>
      </c>
      <c r="P98" s="17">
        <f>SUMIFS($I$135:$I$771,$G$135:$G$771,$B98,$A$135:$A$771,P$1)</f>
        <v>0</v>
      </c>
      <c r="Q98" s="17">
        <f>SUMIFS($I$135:$I$771,$G$135:$G$771,$B98,$A$135:$A$771,Q$1)</f>
        <v>0</v>
      </c>
      <c r="R98" s="17">
        <f>SUMIFS($I$135:$I$771,$G$135:$G$771,$B98,$A$135:$A$771,R$1)</f>
        <v>0</v>
      </c>
      <c r="S98" s="17">
        <f>SUMIFS($I$135:$I$771,$G$135:$G$771,$B98,$A$135:$A$771,S$1)</f>
        <v>0</v>
      </c>
      <c r="T98" s="17">
        <f>SUMIFS($I$135:$I$771,$G$135:$G$771,$B98,$A$135:$A$771,T$1)</f>
        <v>0</v>
      </c>
      <c r="U98" s="32">
        <f>SUMIFS($I$135:$I$771,$G$135:$G$771,$B98,$A$135:$A$771,U$1)</f>
        <v>0</v>
      </c>
      <c r="V98" s="35">
        <f t="shared" ref="V98" si="33">SUM(C98:U98)</f>
        <v>8</v>
      </c>
      <c r="W98" s="27">
        <v>25</v>
      </c>
    </row>
    <row r="99" spans="2:23" x14ac:dyDescent="0.25">
      <c r="B99" s="67" t="s">
        <v>171</v>
      </c>
      <c r="C99" s="79">
        <f>SUMIFS($I$135:$I$771,$G$135:$G$771,$B99,$A$135:$A$771,C$1)</f>
        <v>0</v>
      </c>
      <c r="D99" s="17">
        <f>SUMIFS($I$135:$I$771,$G$135:$G$771,$B99,$A$135:$A$771,D$1)</f>
        <v>0</v>
      </c>
      <c r="E99" s="17">
        <f>SUMIFS($I$135:$I$771,$G$135:$G$771,$B99,$A$135:$A$771,E$1)</f>
        <v>0</v>
      </c>
      <c r="F99" s="17">
        <f>SUMIFS($I$135:$I$771,$G$135:$G$771,$B99,$A$135:$A$771,F$1)</f>
        <v>0</v>
      </c>
      <c r="G99" s="17">
        <f>SUMIFS($I$135:$I$771,$G$135:$G$771,$B99,$A$135:$A$771,G$1)</f>
        <v>0</v>
      </c>
      <c r="H99" s="17">
        <f>SUMIFS($I$135:$I$771,$G$135:$G$771,$B99,$A$135:$A$771,H$1)</f>
        <v>0</v>
      </c>
      <c r="I99" s="17">
        <f>SUMIFS($I$135:$I$771,$G$135:$G$771,$B99,$A$135:$A$771,I$1)</f>
        <v>0</v>
      </c>
      <c r="J99" s="17">
        <f>SUMIFS($I$135:$I$771,$G$135:$G$771,$B99,$A$135:$A$771,J$1)</f>
        <v>0</v>
      </c>
      <c r="K99" s="17">
        <f>SUMIFS($I$135:$I$771,$G$135:$G$771,$B99,$A$135:$A$771,K$1)</f>
        <v>0</v>
      </c>
      <c r="L99" s="17">
        <f>SUMIFS($I$135:$I$771,$G$135:$G$771,$B99,$A$135:$A$771,L$1)</f>
        <v>3</v>
      </c>
      <c r="M99" s="17">
        <f>SUMIFS($I$135:$I$771,$G$135:$G$771,$B99,$A$135:$A$771,M$1)</f>
        <v>0</v>
      </c>
      <c r="N99" s="17">
        <f>SUMIFS($I$135:$I$771,$G$135:$G$771,$B99,$A$135:$A$771,N$1)</f>
        <v>3</v>
      </c>
      <c r="O99" s="17">
        <f>SUMIFS($I$135:$I$771,$G$135:$G$771,$B99,$A$135:$A$771,O$1)</f>
        <v>0</v>
      </c>
      <c r="P99" s="17">
        <f>SUMIFS($I$135:$I$771,$G$135:$G$771,$B99,$A$135:$A$771,P$1)</f>
        <v>0</v>
      </c>
      <c r="Q99" s="17">
        <f>SUMIFS($I$135:$I$771,$G$135:$G$771,$B99,$A$135:$A$771,Q$1)</f>
        <v>0</v>
      </c>
      <c r="R99" s="17">
        <f>SUMIFS($I$135:$I$771,$G$135:$G$771,$B99,$A$135:$A$771,R$1)</f>
        <v>0</v>
      </c>
      <c r="S99" s="17">
        <f>SUMIFS($I$135:$I$771,$G$135:$G$771,$B99,$A$135:$A$771,S$1)</f>
        <v>0</v>
      </c>
      <c r="T99" s="17">
        <f>SUMIFS($I$135:$I$771,$G$135:$G$771,$B99,$A$135:$A$771,T$1)</f>
        <v>0</v>
      </c>
      <c r="U99" s="32">
        <f>SUMIFS($I$135:$I$771,$G$135:$G$771,$B99,$A$135:$A$771,U$1)</f>
        <v>0</v>
      </c>
      <c r="V99" s="35">
        <f>SUM(C99:U99)</f>
        <v>6</v>
      </c>
      <c r="W99" s="27">
        <v>27</v>
      </c>
    </row>
    <row r="100" spans="2:23" x14ac:dyDescent="0.25">
      <c r="B100" s="42" t="s">
        <v>126</v>
      </c>
      <c r="C100" s="17">
        <v>0</v>
      </c>
      <c r="D100" s="17">
        <v>3</v>
      </c>
      <c r="E100" s="17"/>
      <c r="F100" s="17"/>
      <c r="G100" s="17"/>
      <c r="H100" s="17"/>
      <c r="I100" s="17"/>
      <c r="J100" s="17"/>
      <c r="K100" s="17">
        <v>3</v>
      </c>
      <c r="L100" s="17">
        <f>SUMIFS($I$135:$I$771,$G$135:$G$771,$B100,$A$135:$A$771,L$1)</f>
        <v>0</v>
      </c>
      <c r="M100" s="17">
        <f>SUMIFS($I$135:$I$771,$G$135:$G$771,$B100,$A$135:$A$771,M$1)</f>
        <v>0</v>
      </c>
      <c r="N100" s="17">
        <f>SUMIFS($I$135:$I$771,$G$135:$G$771,$B100,$A$135:$A$771,N$1)</f>
        <v>0</v>
      </c>
      <c r="O100" s="17">
        <f>SUMIFS($I$135:$I$771,$G$135:$G$771,$B100,$A$135:$A$771,O$1)</f>
        <v>0</v>
      </c>
      <c r="P100" s="17">
        <f>SUMIFS($I$135:$I$771,$G$135:$G$771,$B100,$A$135:$A$771,P$1)</f>
        <v>0</v>
      </c>
      <c r="Q100" s="17">
        <f>SUMIFS($I$135:$I$771,$G$135:$G$771,$B100,$A$135:$A$771,Q$1)</f>
        <v>0</v>
      </c>
      <c r="R100" s="17">
        <f>SUMIFS($I$135:$I$771,$G$135:$G$771,$B100,$A$135:$A$771,R$1)</f>
        <v>0</v>
      </c>
      <c r="S100" s="17">
        <f>SUMIFS($I$135:$I$771,$G$135:$G$771,$B100,$A$135:$A$771,S$1)</f>
        <v>0</v>
      </c>
      <c r="T100" s="17">
        <f>SUMIFS($I$135:$I$771,$G$135:$G$771,$B100,$A$135:$A$771,T$1)</f>
        <v>0</v>
      </c>
      <c r="U100" s="32">
        <f>SUMIFS($I$135:$I$771,$G$135:$G$771,$B100,$A$135:$A$771,U$1)</f>
        <v>0</v>
      </c>
      <c r="V100" s="35">
        <f>SUM(C100:U100)</f>
        <v>6</v>
      </c>
      <c r="W100" s="27">
        <v>27</v>
      </c>
    </row>
    <row r="101" spans="2:23" x14ac:dyDescent="0.25">
      <c r="B101" s="43" t="s">
        <v>84</v>
      </c>
      <c r="C101" s="17">
        <f>SUMIFS($I$135:$I$771,$G$135:$G$771,$B101,$A$135:$A$771,C$1)</f>
        <v>3</v>
      </c>
      <c r="D101" s="17">
        <f>SUMIFS($I$135:$I$771,$G$135:$G$771,$B101,$A$135:$A$771,D$1)</f>
        <v>0</v>
      </c>
      <c r="E101" s="17">
        <f>SUMIFS($I$135:$I$771,$G$135:$G$771,$B101,$A$135:$A$771,E$1)</f>
        <v>0</v>
      </c>
      <c r="F101" s="17">
        <f>SUMIFS($I$135:$I$771,$G$135:$G$771,$B101,$A$135:$A$771,F$1)</f>
        <v>0</v>
      </c>
      <c r="G101" s="17">
        <f>SUMIFS($I$135:$I$771,$G$135:$G$771,$B101,$A$135:$A$771,G$1)</f>
        <v>0</v>
      </c>
      <c r="H101" s="17">
        <f>SUMIFS($I$135:$I$771,$G$135:$G$771,$B101,$A$135:$A$771,H$1)</f>
        <v>3</v>
      </c>
      <c r="I101" s="17">
        <f>SUMIFS($I$135:$I$771,$G$135:$G$771,$B101,$A$135:$A$771,I$1)</f>
        <v>0</v>
      </c>
      <c r="J101" s="17">
        <f>SUMIFS($I$135:$I$771,$G$135:$G$771,$B101,$A$135:$A$771,J$1)</f>
        <v>0</v>
      </c>
      <c r="K101" s="17">
        <f>SUMIFS($I$135:$I$771,$G$135:$G$771,$B101,$A$135:$A$771,K$1)</f>
        <v>0</v>
      </c>
      <c r="L101" s="17">
        <f>SUMIFS($I$135:$I$771,$G$135:$G$771,$B101,$A$135:$A$771,L$1)</f>
        <v>0</v>
      </c>
      <c r="M101" s="17">
        <f>SUMIFS($I$135:$I$771,$G$135:$G$771,$B101,$A$135:$A$771,M$1)</f>
        <v>0</v>
      </c>
      <c r="N101" s="17">
        <f>SUMIFS($I$135:$I$771,$G$135:$G$771,$B101,$A$135:$A$771,N$1)</f>
        <v>0</v>
      </c>
      <c r="O101" s="17">
        <f>SUMIFS($I$135:$I$771,$G$135:$G$771,$B101,$A$135:$A$771,O$1)</f>
        <v>0</v>
      </c>
      <c r="P101" s="17">
        <f>SUMIFS($I$135:$I$771,$G$135:$G$771,$B101,$A$135:$A$771,P$1)</f>
        <v>0</v>
      </c>
      <c r="Q101" s="17">
        <f>SUMIFS($I$135:$I$771,$G$135:$G$771,$B101,$A$135:$A$771,Q$1)</f>
        <v>0</v>
      </c>
      <c r="R101" s="17">
        <f>SUMIFS($I$135:$I$771,$G$135:$G$771,$B101,$A$135:$A$771,R$1)</f>
        <v>0</v>
      </c>
      <c r="S101" s="17">
        <f>SUMIFS($I$135:$I$771,$G$135:$G$771,$B101,$A$135:$A$771,S$1)</f>
        <v>0</v>
      </c>
      <c r="T101" s="17">
        <f>SUMIFS($I$135:$I$771,$G$135:$G$771,$B101,$A$135:$A$771,T$1)</f>
        <v>0</v>
      </c>
      <c r="U101" s="32">
        <f>SUMIFS($I$135:$I$771,$G$135:$G$771,$B101,$A$135:$A$771,U$1)</f>
        <v>0</v>
      </c>
      <c r="V101" s="35">
        <f t="shared" ref="V101" si="34">SUM(C101:U101)</f>
        <v>6</v>
      </c>
      <c r="W101" s="27">
        <v>27</v>
      </c>
    </row>
    <row r="102" spans="2:23" x14ac:dyDescent="0.25">
      <c r="B102" s="40" t="s">
        <v>152</v>
      </c>
      <c r="C102" s="79">
        <f>SUMIFS($I$135:$I$771,$G$135:$G$771,$B102,$A$135:$A$771,C$1)</f>
        <v>0</v>
      </c>
      <c r="D102" s="17">
        <f>SUMIFS($I$135:$I$771,$G$135:$G$771,$B102,$A$135:$A$771,D$1)</f>
        <v>0</v>
      </c>
      <c r="E102" s="17">
        <f>SUMIFS($I$135:$I$771,$G$135:$G$771,$B102,$A$135:$A$771,E$1)</f>
        <v>0</v>
      </c>
      <c r="F102" s="17">
        <f>SUMIFS($I$135:$I$771,$G$135:$G$771,$B102,$A$135:$A$771,F$1)</f>
        <v>0</v>
      </c>
      <c r="G102" s="17">
        <f>SUMIFS($I$135:$I$771,$G$135:$G$771,$B102,$A$135:$A$771,G$1)</f>
        <v>0</v>
      </c>
      <c r="H102" s="17">
        <f>SUMIFS($I$135:$I$771,$G$135:$G$771,$B102,$A$135:$A$771,H$1)</f>
        <v>3</v>
      </c>
      <c r="I102" s="17">
        <f>SUMIFS($I$135:$I$771,$G$135:$G$771,$B102,$A$135:$A$771,I$1)</f>
        <v>0</v>
      </c>
      <c r="J102" s="17">
        <f>SUMIFS($I$135:$I$771,$G$135:$G$771,$B102,$A$135:$A$771,J$1)</f>
        <v>0</v>
      </c>
      <c r="K102" s="17">
        <f>SUMIFS($I$135:$I$771,$G$135:$G$771,$B102,$A$135:$A$771,K$1)</f>
        <v>3</v>
      </c>
      <c r="L102" s="17">
        <f>SUMIFS($I$135:$I$771,$G$135:$G$771,$B102,$A$135:$A$771,L$1)</f>
        <v>0</v>
      </c>
      <c r="M102" s="17">
        <f>SUMIFS($I$135:$I$771,$G$135:$G$771,$B102,$A$135:$A$771,M$1)</f>
        <v>0</v>
      </c>
      <c r="N102" s="17">
        <f>SUMIFS($I$135:$I$771,$G$135:$G$771,$B102,$A$135:$A$771,N$1)</f>
        <v>0</v>
      </c>
      <c r="O102" s="17">
        <f>SUMIFS($I$135:$I$771,$G$135:$G$771,$B102,$A$135:$A$771,O$1)</f>
        <v>0</v>
      </c>
      <c r="P102" s="17">
        <f>SUMIFS($I$135:$I$771,$G$135:$G$771,$B102,$A$135:$A$771,P$1)</f>
        <v>0</v>
      </c>
      <c r="Q102" s="17">
        <f>SUMIFS($I$135:$I$771,$G$135:$G$771,$B102,$A$135:$A$771,Q$1)</f>
        <v>0</v>
      </c>
      <c r="R102" s="17">
        <f>SUMIFS($I$135:$I$771,$G$135:$G$771,$B102,$A$135:$A$771,R$1)</f>
        <v>0</v>
      </c>
      <c r="S102" s="17">
        <f>SUMIFS($I$135:$I$771,$G$135:$G$771,$B102,$A$135:$A$771,S$1)</f>
        <v>0</v>
      </c>
      <c r="T102" s="17">
        <f>SUMIFS($I$135:$I$771,$G$135:$G$771,$B102,$A$135:$A$771,T$1)</f>
        <v>0</v>
      </c>
      <c r="U102" s="32">
        <f>SUMIFS($I$135:$I$771,$G$135:$G$771,$B102,$A$135:$A$771,U$1)</f>
        <v>0</v>
      </c>
      <c r="V102" s="35">
        <f>SUM(C102:U102)</f>
        <v>6</v>
      </c>
      <c r="W102" s="27">
        <v>27</v>
      </c>
    </row>
    <row r="103" spans="2:23" x14ac:dyDescent="0.25">
      <c r="B103" s="42" t="s">
        <v>153</v>
      </c>
      <c r="C103" s="17">
        <f>SUMIFS($I$135:$I$771,$G$135:$G$771,$B103,$A$135:$A$771,C$1)</f>
        <v>0</v>
      </c>
      <c r="D103" s="17">
        <f>SUMIFS($I$135:$I$771,$G$135:$G$771,$B103,$A$135:$A$771,D$1)</f>
        <v>0</v>
      </c>
      <c r="E103" s="17">
        <f>SUMIFS($I$135:$I$771,$G$135:$G$771,$B103,$A$135:$A$771,E$1)</f>
        <v>0</v>
      </c>
      <c r="F103" s="17">
        <f>SUMIFS($I$135:$I$771,$G$135:$G$771,$B103,$A$135:$A$771,F$1)</f>
        <v>0</v>
      </c>
      <c r="G103" s="17">
        <f>SUMIFS($I$135:$I$771,$G$135:$G$771,$B103,$A$135:$A$771,G$1)</f>
        <v>0</v>
      </c>
      <c r="H103" s="17">
        <f>SUMIFS($I$135:$I$771,$G$135:$G$771,$B103,$A$135:$A$771,H$1)</f>
        <v>3</v>
      </c>
      <c r="I103" s="17">
        <f>SUMIFS($I$135:$I$771,$G$135:$G$771,$B103,$A$135:$A$771,I$1)</f>
        <v>0</v>
      </c>
      <c r="J103" s="17">
        <f>SUMIFS($I$135:$I$771,$G$135:$G$771,$B103,$A$135:$A$771,J$1)</f>
        <v>0</v>
      </c>
      <c r="K103" s="17">
        <f>SUMIFS($I$135:$I$771,$G$135:$G$771,$B103,$A$135:$A$771,K$1)</f>
        <v>3</v>
      </c>
      <c r="L103" s="17">
        <f>SUMIFS($I$135:$I$771,$G$135:$G$771,$B103,$A$135:$A$771,L$1)</f>
        <v>0</v>
      </c>
      <c r="M103" s="17">
        <f>SUMIFS($I$135:$I$771,$G$135:$G$771,$B103,$A$135:$A$771,M$1)</f>
        <v>0</v>
      </c>
      <c r="N103" s="17">
        <f>SUMIFS($I$135:$I$771,$G$135:$G$771,$B103,$A$135:$A$771,N$1)</f>
        <v>0</v>
      </c>
      <c r="O103" s="17">
        <f>SUMIFS($I$135:$I$771,$G$135:$G$771,$B103,$A$135:$A$771,O$1)</f>
        <v>0</v>
      </c>
      <c r="P103" s="17">
        <f>SUMIFS($I$135:$I$771,$G$135:$G$771,$B103,$A$135:$A$771,P$1)</f>
        <v>0</v>
      </c>
      <c r="Q103" s="17">
        <f>SUMIFS($I$135:$I$771,$G$135:$G$771,$B103,$A$135:$A$771,Q$1)</f>
        <v>0</v>
      </c>
      <c r="R103" s="17">
        <f>SUMIFS($I$135:$I$771,$G$135:$G$771,$B103,$A$135:$A$771,R$1)</f>
        <v>0</v>
      </c>
      <c r="S103" s="17">
        <f>SUMIFS($I$135:$I$771,$G$135:$G$771,$B103,$A$135:$A$771,S$1)</f>
        <v>0</v>
      </c>
      <c r="T103" s="17">
        <f>SUMIFS($I$135:$I$771,$G$135:$G$771,$B103,$A$135:$A$771,T$1)</f>
        <v>0</v>
      </c>
      <c r="U103" s="32">
        <f>SUMIFS($I$135:$I$771,$G$135:$G$771,$B103,$A$135:$A$771,U$1)</f>
        <v>0</v>
      </c>
      <c r="V103" s="35">
        <f>SUM(C103:U103)</f>
        <v>6</v>
      </c>
      <c r="W103" s="27">
        <v>27</v>
      </c>
    </row>
    <row r="104" spans="2:23" x14ac:dyDescent="0.25">
      <c r="B104" s="40" t="s">
        <v>200</v>
      </c>
      <c r="C104" s="115">
        <f>SUMIFS($I$135:$I$771,$G$135:$G$771,$B104,$A$135:$A$771,C$1)</f>
        <v>0</v>
      </c>
      <c r="D104" s="116">
        <f>SUMIFS($I$135:$I$771,$G$135:$G$771,$B104,$A$135:$A$771,D$1)</f>
        <v>0</v>
      </c>
      <c r="E104" s="116">
        <f>SUMIFS($I$135:$I$771,$G$135:$G$771,$B104,$A$135:$A$771,E$1)</f>
        <v>0</v>
      </c>
      <c r="F104" s="116">
        <f>SUMIFS($I$135:$I$771,$G$135:$G$771,$B104,$A$135:$A$771,F$1)</f>
        <v>0</v>
      </c>
      <c r="G104" s="116">
        <f>SUMIFS($I$135:$I$771,$G$135:$G$771,$B104,$A$135:$A$771,G$1)</f>
        <v>0</v>
      </c>
      <c r="H104" s="116">
        <f>SUMIFS($I$135:$I$771,$G$135:$G$771,$B104,$A$135:$A$771,H$1)</f>
        <v>0</v>
      </c>
      <c r="I104" s="116">
        <f>SUMIFS($I$135:$I$771,$G$135:$G$771,$B104,$A$135:$A$771,I$1)</f>
        <v>0</v>
      </c>
      <c r="J104" s="116">
        <f>SUMIFS($I$135:$I$771,$G$135:$G$771,$B104,$A$135:$A$771,J$1)</f>
        <v>0</v>
      </c>
      <c r="K104" s="116">
        <f>SUMIFS($I$135:$I$771,$G$135:$G$771,$B104,$A$135:$A$771,K$1)</f>
        <v>0</v>
      </c>
      <c r="L104" s="116">
        <f>SUMIFS($I$135:$I$771,$G$135:$G$771,$B104,$A$135:$A$771,L$1)</f>
        <v>0</v>
      </c>
      <c r="M104" s="116">
        <f>SUMIFS($I$135:$I$771,$G$135:$G$771,$B104,$A$135:$A$771,M$1)</f>
        <v>0</v>
      </c>
      <c r="N104" s="116">
        <f>SUMIFS($I$135:$I$771,$G$135:$G$771,$B104,$A$135:$A$771,N$1)</f>
        <v>0</v>
      </c>
      <c r="O104" s="116">
        <f>SUMIFS($I$135:$I$771,$G$135:$G$771,$B104,$A$135:$A$771,O$1)</f>
        <v>0</v>
      </c>
      <c r="P104" s="116">
        <f>SUMIFS($I$135:$I$771,$G$135:$G$771,$B104,$A$135:$A$771,P$1)</f>
        <v>0</v>
      </c>
      <c r="Q104" s="116">
        <f>SUMIFS($I$135:$I$771,$G$135:$G$771,$B104,$A$135:$A$771,Q$1)</f>
        <v>2</v>
      </c>
      <c r="R104" s="116">
        <f>SUMIFS($I$135:$I$771,$G$135:$G$771,$B104,$A$135:$A$771,R$1)</f>
        <v>0</v>
      </c>
      <c r="S104" s="116">
        <f>SUMIFS($I$135:$I$771,$G$135:$G$771,$B104,$A$135:$A$771,S$1)</f>
        <v>2</v>
      </c>
      <c r="T104" s="116">
        <f>SUMIFS($I$135:$I$771,$G$135:$G$771,$B104,$A$135:$A$771,T$1)</f>
        <v>0</v>
      </c>
      <c r="U104" s="117">
        <f>SUMIFS($I$135:$I$771,$G$135:$G$771,$B104,$A$135:$A$771,U$1)</f>
        <v>0</v>
      </c>
      <c r="V104" s="35">
        <f>SUM(C104:U104)</f>
        <v>4</v>
      </c>
      <c r="W104" s="27">
        <v>32</v>
      </c>
    </row>
    <row r="105" spans="2:23" x14ac:dyDescent="0.25">
      <c r="B105" s="42" t="s">
        <v>169</v>
      </c>
      <c r="C105" s="79">
        <f>SUMIFS($I$135:$I$771,$G$135:$G$771,$B105,$A$135:$A$771,C$1)</f>
        <v>0</v>
      </c>
      <c r="D105" s="17">
        <f>SUMIFS($I$135:$I$771,$G$135:$G$771,$B105,$A$135:$A$771,D$1)</f>
        <v>0</v>
      </c>
      <c r="E105" s="17">
        <f>SUMIFS($I$135:$I$771,$G$135:$G$771,$B105,$A$135:$A$771,E$1)</f>
        <v>0</v>
      </c>
      <c r="F105" s="17">
        <f>SUMIFS($I$135:$I$771,$G$135:$G$771,$B105,$A$135:$A$771,F$1)</f>
        <v>0</v>
      </c>
      <c r="G105" s="17">
        <f>SUMIFS($I$135:$I$771,$G$135:$G$771,$B105,$A$135:$A$771,G$1)</f>
        <v>0</v>
      </c>
      <c r="H105" s="17">
        <f>SUMIFS($I$135:$I$771,$G$135:$G$771,$B105,$A$135:$A$771,H$1)</f>
        <v>0</v>
      </c>
      <c r="I105" s="17">
        <f>SUMIFS($I$135:$I$771,$G$135:$G$771,$B105,$A$135:$A$771,I$1)</f>
        <v>0</v>
      </c>
      <c r="J105" s="17">
        <f>SUMIFS($I$135:$I$771,$G$135:$G$771,$B105,$A$135:$A$771,J$1)</f>
        <v>0</v>
      </c>
      <c r="K105" s="17">
        <f>SUMIFS($I$135:$I$771,$G$135:$G$771,$B105,$A$135:$A$771,K$1)</f>
        <v>2</v>
      </c>
      <c r="L105" s="17">
        <f>SUMIFS($I$135:$I$771,$G$135:$G$771,$B105,$A$135:$A$771,L$1)</f>
        <v>0</v>
      </c>
      <c r="M105" s="17">
        <f>SUMIFS($I$135:$I$771,$G$135:$G$771,$B105,$A$135:$A$771,M$1)</f>
        <v>0</v>
      </c>
      <c r="N105" s="17">
        <f>SUMIFS($I$135:$I$771,$G$135:$G$771,$B105,$A$135:$A$771,N$1)</f>
        <v>0</v>
      </c>
      <c r="O105" s="17">
        <f>SUMIFS($I$135:$I$771,$G$135:$G$771,$B105,$A$135:$A$771,O$1)</f>
        <v>2</v>
      </c>
      <c r="P105" s="17">
        <f>SUMIFS($I$135:$I$771,$G$135:$G$771,$B105,$A$135:$A$771,P$1)</f>
        <v>0</v>
      </c>
      <c r="Q105" s="17">
        <f>SUMIFS($I$135:$I$771,$G$135:$G$771,$B105,$A$135:$A$771,Q$1)</f>
        <v>0</v>
      </c>
      <c r="R105" s="17">
        <f>SUMIFS($I$135:$I$771,$G$135:$G$771,$B105,$A$135:$A$771,R$1)</f>
        <v>0</v>
      </c>
      <c r="S105" s="17">
        <f>SUMIFS($I$135:$I$771,$G$135:$G$771,$B105,$A$135:$A$771,S$1)</f>
        <v>0</v>
      </c>
      <c r="T105" s="17">
        <f>SUMIFS($I$135:$I$771,$G$135:$G$771,$B105,$A$135:$A$771,T$1)</f>
        <v>0</v>
      </c>
      <c r="U105" s="32">
        <f>SUMIFS($I$135:$I$771,$G$135:$G$771,$B105,$A$135:$A$771,U$1)</f>
        <v>0</v>
      </c>
      <c r="V105" s="35">
        <f>SUM(C105:U105)</f>
        <v>4</v>
      </c>
      <c r="W105" s="27">
        <v>32</v>
      </c>
    </row>
    <row r="106" spans="2:23" x14ac:dyDescent="0.25">
      <c r="B106" s="42" t="s">
        <v>121</v>
      </c>
      <c r="C106" s="17">
        <f>SUMIFS($I$135:$I$771,$G$135:$G$771,$B106,$A$135:$A$771,C$1)</f>
        <v>2</v>
      </c>
      <c r="D106" s="17">
        <f>SUMIFS($I$135:$I$771,$G$135:$G$771,$B106,$A$135:$A$771,D$1)</f>
        <v>0</v>
      </c>
      <c r="E106" s="17">
        <f>SUMIFS($I$135:$I$771,$G$135:$G$771,$B106,$A$135:$A$771,E$1)</f>
        <v>2</v>
      </c>
      <c r="F106" s="17">
        <v>0</v>
      </c>
      <c r="G106" s="17">
        <f>SUMIFS($I$135:$I$771,$G$135:$G$771,$B106,$A$135:$A$771,G$1)</f>
        <v>0</v>
      </c>
      <c r="H106" s="17">
        <f>SUMIFS($I$135:$I$771,$G$135:$G$771,$B106,$A$135:$A$771,H$1)</f>
        <v>0</v>
      </c>
      <c r="I106" s="17">
        <f>SUMIFS($I$135:$I$771,$G$135:$G$771,$B106,$A$135:$A$771,I$1)</f>
        <v>0</v>
      </c>
      <c r="J106" s="17">
        <f>SUMIFS($I$135:$I$771,$G$135:$G$771,$B106,$A$135:$A$771,J$1)</f>
        <v>0</v>
      </c>
      <c r="K106" s="17">
        <f>SUMIFS($I$135:$I$771,$G$135:$G$771,$B106,$A$135:$A$771,K$1)</f>
        <v>0</v>
      </c>
      <c r="L106" s="17">
        <f>SUMIFS($I$135:$I$771,$G$135:$G$771,$B106,$A$135:$A$771,L$1)</f>
        <v>0</v>
      </c>
      <c r="M106" s="17">
        <f>SUMIFS($I$135:$I$771,$G$135:$G$771,$B106,$A$135:$A$771,M$1)</f>
        <v>0</v>
      </c>
      <c r="N106" s="17">
        <f>SUMIFS($I$135:$I$771,$G$135:$G$771,$B106,$A$135:$A$771,N$1)</f>
        <v>0</v>
      </c>
      <c r="O106" s="17">
        <f>SUMIFS($I$135:$I$771,$G$135:$G$771,$B106,$A$135:$A$771,O$1)</f>
        <v>0</v>
      </c>
      <c r="P106" s="17">
        <f>SUMIFS($I$135:$I$771,$G$135:$G$771,$B106,$A$135:$A$771,P$1)</f>
        <v>0</v>
      </c>
      <c r="Q106" s="17">
        <f>SUMIFS($I$135:$I$771,$G$135:$G$771,$B106,$A$135:$A$771,Q$1)</f>
        <v>0</v>
      </c>
      <c r="R106" s="17">
        <f>SUMIFS($I$135:$I$771,$G$135:$G$771,$B106,$A$135:$A$771,R$1)</f>
        <v>0</v>
      </c>
      <c r="S106" s="17">
        <f>SUMIFS($I$135:$I$771,$G$135:$G$771,$B106,$A$135:$A$771,S$1)</f>
        <v>0</v>
      </c>
      <c r="T106" s="17">
        <f>SUMIFS($I$135:$I$771,$G$135:$G$771,$B106,$A$135:$A$771,T$1)</f>
        <v>0</v>
      </c>
      <c r="U106" s="32">
        <f>SUMIFS($I$135:$I$771,$G$135:$G$771,$B106,$A$135:$A$771,U$1)</f>
        <v>0</v>
      </c>
      <c r="V106" s="35">
        <f t="shared" ref="V106:V111" si="35">SUM(C106:U106)</f>
        <v>4</v>
      </c>
      <c r="W106" s="27">
        <v>32</v>
      </c>
    </row>
    <row r="107" spans="2:23" x14ac:dyDescent="0.25">
      <c r="B107" s="42" t="s">
        <v>59</v>
      </c>
      <c r="C107" s="17">
        <f>SUMIFS($I$135:$I$771,$G$135:$G$771,$B107,$A$135:$A$771,C$1)</f>
        <v>2</v>
      </c>
      <c r="D107" s="17">
        <f>SUMIFS($I$135:$I$771,$G$135:$G$771,$B107,$A$135:$A$771,D$1)</f>
        <v>0</v>
      </c>
      <c r="E107" s="17">
        <f>SUMIFS($I$135:$I$771,$G$135:$G$771,$B107,$A$135:$A$771,E$1)</f>
        <v>0</v>
      </c>
      <c r="F107" s="17">
        <f>SUMIFS($I$135:$I$771,$G$135:$G$771,$B107,$A$135:$A$771,F$1)</f>
        <v>0</v>
      </c>
      <c r="G107" s="17">
        <f>SUMIFS($I$135:$I$771,$G$135:$G$771,$B107,$A$135:$A$771,G$1)</f>
        <v>0</v>
      </c>
      <c r="H107" s="17">
        <f>SUMIFS($I$135:$I$771,$G$135:$G$771,$B107,$A$135:$A$771,H$1)</f>
        <v>2</v>
      </c>
      <c r="I107" s="17">
        <f>SUMIFS($I$135:$I$771,$G$135:$G$771,$B107,$A$135:$A$771,I$1)</f>
        <v>0</v>
      </c>
      <c r="J107" s="17">
        <f>SUMIFS($I$135:$I$771,$G$135:$G$771,$B107,$A$135:$A$771,J$1)</f>
        <v>0</v>
      </c>
      <c r="K107" s="17">
        <f>SUMIFS($I$135:$I$771,$G$135:$G$771,$B107,$A$135:$A$771,K$1)</f>
        <v>0</v>
      </c>
      <c r="L107" s="17">
        <f>SUMIFS($I$135:$I$771,$G$135:$G$771,$B107,$A$135:$A$771,L$1)</f>
        <v>0</v>
      </c>
      <c r="M107" s="17">
        <f>SUMIFS($I$135:$I$771,$G$135:$G$771,$B107,$A$135:$A$771,M$1)</f>
        <v>0</v>
      </c>
      <c r="N107" s="17">
        <f>SUMIFS($I$135:$I$771,$G$135:$G$771,$B107,$A$135:$A$771,N$1)</f>
        <v>0</v>
      </c>
      <c r="O107" s="17">
        <f>SUMIFS($I$135:$I$771,$G$135:$G$771,$B107,$A$135:$A$771,O$1)</f>
        <v>0</v>
      </c>
      <c r="P107" s="17">
        <f>SUMIFS($I$135:$I$771,$G$135:$G$771,$B107,$A$135:$A$771,P$1)</f>
        <v>0</v>
      </c>
      <c r="Q107" s="17">
        <f>SUMIFS($I$135:$I$771,$G$135:$G$771,$B107,$A$135:$A$771,Q$1)</f>
        <v>0</v>
      </c>
      <c r="R107" s="17">
        <f>SUMIFS($I$135:$I$771,$G$135:$G$771,$B107,$A$135:$A$771,R$1)</f>
        <v>0</v>
      </c>
      <c r="S107" s="17">
        <f>SUMIFS($I$135:$I$771,$G$135:$G$771,$B107,$A$135:$A$771,S$1)</f>
        <v>0</v>
      </c>
      <c r="T107" s="17">
        <f>SUMIFS($I$135:$I$771,$G$135:$G$771,$B107,$A$135:$A$771,T$1)</f>
        <v>0</v>
      </c>
      <c r="U107" s="32">
        <f>SUMIFS($I$135:$I$771,$G$135:$G$771,$B107,$A$135:$A$771,U$1)</f>
        <v>0</v>
      </c>
      <c r="V107" s="35">
        <f>SUM(C107:U107)</f>
        <v>4</v>
      </c>
      <c r="W107" s="27">
        <v>32</v>
      </c>
    </row>
    <row r="108" spans="2:23" x14ac:dyDescent="0.25">
      <c r="B108" s="78" t="s">
        <v>149</v>
      </c>
      <c r="C108" s="79">
        <f>SUMIFS($I$135:$I$771,$G$135:$G$771,$B108,$A$135:$A$771,C$1)</f>
        <v>0</v>
      </c>
      <c r="D108" s="17">
        <f>SUMIFS($I$135:$I$771,$G$135:$G$771,$B108,$A$135:$A$771,D$1)</f>
        <v>0</v>
      </c>
      <c r="E108" s="17">
        <f>SUMIFS($I$135:$I$771,$G$135:$G$771,$B108,$A$135:$A$771,E$1)</f>
        <v>0</v>
      </c>
      <c r="F108" s="17">
        <f>SUMIFS($I$135:$I$771,$G$135:$G$771,$B108,$A$135:$A$771,F$1)</f>
        <v>0</v>
      </c>
      <c r="G108" s="17">
        <f>SUMIFS($I$135:$I$771,$G$135:$G$771,$B108,$A$135:$A$771,G$1)</f>
        <v>2</v>
      </c>
      <c r="H108" s="17">
        <f>SUMIFS($I$135:$I$771,$G$135:$G$771,$B108,$A$135:$A$771,H$1)</f>
        <v>0</v>
      </c>
      <c r="I108" s="17">
        <f>SUMIFS($I$135:$I$771,$G$135:$G$771,$B108,$A$135:$A$771,I$1)</f>
        <v>0</v>
      </c>
      <c r="J108" s="17">
        <f>SUMIFS($I$135:$I$771,$G$135:$G$771,$B108,$A$135:$A$771,J$1)</f>
        <v>0</v>
      </c>
      <c r="K108" s="17">
        <f>SUMIFS($I$135:$I$771,$G$135:$G$771,$B108,$A$135:$A$771,K$1)</f>
        <v>0</v>
      </c>
      <c r="L108" s="17">
        <f>SUMIFS($I$135:$I$771,$G$135:$G$771,$B108,$A$135:$A$771,L$1)</f>
        <v>0</v>
      </c>
      <c r="M108" s="17">
        <f>SUMIFS($I$135:$I$771,$G$135:$G$771,$B108,$A$135:$A$771,M$1)</f>
        <v>0</v>
      </c>
      <c r="N108" s="17">
        <f>SUMIFS($I$135:$I$771,$G$135:$G$771,$B108,$A$135:$A$771,N$1)</f>
        <v>0</v>
      </c>
      <c r="O108" s="17">
        <f>SUMIFS($I$135:$I$771,$G$135:$G$771,$B108,$A$135:$A$771,O$1)</f>
        <v>0</v>
      </c>
      <c r="P108" s="17">
        <f>SUMIFS($I$135:$I$771,$G$135:$G$771,$B108,$A$135:$A$771,P$1)</f>
        <v>0</v>
      </c>
      <c r="Q108" s="17">
        <f>SUMIFS($I$135:$I$771,$G$135:$G$771,$B108,$A$135:$A$771,Q$1)</f>
        <v>2</v>
      </c>
      <c r="R108" s="17">
        <f>SUMIFS($I$135:$I$771,$G$135:$G$771,$B108,$A$135:$A$771,R$1)</f>
        <v>0</v>
      </c>
      <c r="S108" s="17">
        <f>SUMIFS($I$135:$I$771,$G$135:$G$771,$B108,$A$135:$A$771,S$1)</f>
        <v>0</v>
      </c>
      <c r="T108" s="17">
        <f>SUMIFS($I$135:$I$771,$G$135:$G$771,$B108,$A$135:$A$771,T$1)</f>
        <v>0</v>
      </c>
      <c r="U108" s="32">
        <f>SUMIFS($I$135:$I$771,$G$135:$G$771,$B108,$A$135:$A$771,U$1)</f>
        <v>0</v>
      </c>
      <c r="V108" s="35">
        <f>SUM(C108:U108)</f>
        <v>4</v>
      </c>
      <c r="W108" s="27">
        <v>32</v>
      </c>
    </row>
    <row r="109" spans="2:23" x14ac:dyDescent="0.25">
      <c r="B109" s="42" t="s">
        <v>120</v>
      </c>
      <c r="C109" s="17">
        <f>SUMIFS($I$135:$I$771,$G$135:$G$771,$B109,$A$135:$A$771,C$1)</f>
        <v>2</v>
      </c>
      <c r="D109" s="17">
        <f>SUMIFS($I$135:$I$771,$G$135:$G$771,$B109,$A$135:$A$771,D$1)</f>
        <v>0</v>
      </c>
      <c r="E109" s="17">
        <f>SUMIFS($I$135:$I$771,$G$135:$G$771,$B109,$A$135:$A$771,E$1)</f>
        <v>0</v>
      </c>
      <c r="F109" s="17">
        <f>SUMIFS($I$135:$I$771,$G$135:$G$771,$B109,$A$135:$A$771,F$1)</f>
        <v>0</v>
      </c>
      <c r="G109" s="17">
        <f>SUMIFS($I$135:$I$771,$G$135:$G$771,$B109,$A$135:$A$771,G$1)</f>
        <v>0</v>
      </c>
      <c r="H109" s="17">
        <f>SUMIFS($I$135:$I$771,$G$135:$G$771,$B109,$A$135:$A$771,H$1)</f>
        <v>0</v>
      </c>
      <c r="I109" s="17">
        <f>SUMIFS($I$135:$I$771,$G$135:$G$771,$B109,$A$135:$A$771,I$1)</f>
        <v>0</v>
      </c>
      <c r="J109" s="17">
        <f>SUMIFS($I$135:$I$771,$G$135:$G$771,$B109,$A$135:$A$771,J$1)</f>
        <v>0</v>
      </c>
      <c r="K109" s="17">
        <f>SUMIFS($I$135:$I$771,$G$135:$G$771,$B109,$A$135:$A$771,K$1)</f>
        <v>2</v>
      </c>
      <c r="L109" s="17">
        <f>SUMIFS($I$135:$I$771,$G$135:$G$771,$B109,$A$135:$A$771,L$1)</f>
        <v>0</v>
      </c>
      <c r="M109" s="17">
        <f>SUMIFS($I$135:$I$771,$G$135:$G$771,$B109,$A$135:$A$771,M$1)</f>
        <v>0</v>
      </c>
      <c r="N109" s="17">
        <f>SUMIFS($I$135:$I$771,$G$135:$G$771,$B109,$A$135:$A$771,N$1)</f>
        <v>0</v>
      </c>
      <c r="O109" s="17">
        <f>SUMIFS($I$135:$I$771,$G$135:$G$771,$B109,$A$135:$A$771,O$1)</f>
        <v>0</v>
      </c>
      <c r="P109" s="17">
        <f>SUMIFS($I$135:$I$771,$G$135:$G$771,$B109,$A$135:$A$771,P$1)</f>
        <v>0</v>
      </c>
      <c r="Q109" s="17">
        <f>SUMIFS($I$135:$I$771,$G$135:$G$771,$B109,$A$135:$A$771,Q$1)</f>
        <v>0</v>
      </c>
      <c r="R109" s="17">
        <f>SUMIFS($I$135:$I$771,$G$135:$G$771,$B109,$A$135:$A$771,R$1)</f>
        <v>0</v>
      </c>
      <c r="S109" s="17">
        <f>SUMIFS($I$135:$I$771,$G$135:$G$771,$B109,$A$135:$A$771,S$1)</f>
        <v>0</v>
      </c>
      <c r="T109" s="17">
        <f>SUMIFS($I$135:$I$771,$G$135:$G$771,$B109,$A$135:$A$771,T$1)</f>
        <v>0</v>
      </c>
      <c r="U109" s="32">
        <f>SUMIFS($I$135:$I$771,$G$135:$G$771,$B109,$A$135:$A$771,U$1)</f>
        <v>0</v>
      </c>
      <c r="V109" s="35">
        <f>SUM(C109:U109)</f>
        <v>4</v>
      </c>
      <c r="W109" s="27">
        <v>32</v>
      </c>
    </row>
    <row r="110" spans="2:23" x14ac:dyDescent="0.25">
      <c r="B110" s="40" t="s">
        <v>39</v>
      </c>
      <c r="C110" s="17">
        <f>SUMIFS($I$135:$I$771,$G$135:$G$771,$B110,$A$135:$A$771,C$1)</f>
        <v>2</v>
      </c>
      <c r="D110" s="17">
        <f>SUMIFS($I$135:$I$771,$G$135:$G$771,$B110,$A$135:$A$771,D$1)</f>
        <v>0</v>
      </c>
      <c r="E110" s="17">
        <f>SUMIFS($I$135:$I$771,$G$135:$G$771,$B110,$A$135:$A$771,E$1)</f>
        <v>0</v>
      </c>
      <c r="F110" s="17">
        <f>SUMIFS($I$135:$I$771,$G$135:$G$771,$B110,$A$135:$A$771,F$1)</f>
        <v>0</v>
      </c>
      <c r="G110" s="17">
        <f>SUMIFS($I$135:$I$771,$G$135:$G$771,$B110,$A$135:$A$771,G$1)</f>
        <v>0</v>
      </c>
      <c r="H110" s="17">
        <f>SUMIFS($I$135:$I$771,$G$135:$G$771,$B110,$A$135:$A$771,H$1)</f>
        <v>0</v>
      </c>
      <c r="I110" s="17">
        <f>SUMIFS($I$135:$I$771,$G$135:$G$771,$B110,$A$135:$A$771,I$1)</f>
        <v>0</v>
      </c>
      <c r="J110" s="17">
        <f>SUMIFS($I$135:$I$771,$G$135:$G$771,$B110,$A$135:$A$771,J$1)</f>
        <v>0</v>
      </c>
      <c r="K110" s="17">
        <f>SUMIFS($I$135:$I$771,$G$135:$G$771,$B110,$A$135:$A$771,K$1)</f>
        <v>0</v>
      </c>
      <c r="L110" s="17">
        <f>SUMIFS($I$135:$I$771,$G$135:$G$771,$B110,$A$135:$A$771,L$1)</f>
        <v>0</v>
      </c>
      <c r="M110" s="17">
        <f>SUMIFS($I$135:$I$771,$G$135:$G$771,$B110,$A$135:$A$771,M$1)</f>
        <v>0</v>
      </c>
      <c r="N110" s="17">
        <f>SUMIFS($I$135:$I$771,$G$135:$G$771,$B110,$A$135:$A$771,N$1)</f>
        <v>0</v>
      </c>
      <c r="O110" s="17">
        <f>SUMIFS($I$135:$I$771,$G$135:$G$771,$B110,$A$135:$A$771,O$1)</f>
        <v>0</v>
      </c>
      <c r="P110" s="17">
        <f>SUMIFS($I$135:$I$771,$G$135:$G$771,$B110,$A$135:$A$771,P$1)</f>
        <v>0</v>
      </c>
      <c r="Q110" s="17">
        <f>SUMIFS($I$135:$I$771,$G$135:$G$771,$B110,$A$135:$A$771,Q$1)</f>
        <v>0</v>
      </c>
      <c r="R110" s="17">
        <f>SUMIFS($I$135:$I$771,$G$135:$G$771,$B110,$A$135:$A$771,R$1)</f>
        <v>0</v>
      </c>
      <c r="S110" s="17">
        <f>SUMIFS($I$135:$I$771,$G$135:$G$771,$B110,$A$135:$A$771,S$1)</f>
        <v>0</v>
      </c>
      <c r="T110" s="17">
        <f>SUMIFS($I$135:$I$771,$G$135:$G$771,$B110,$A$135:$A$771,T$1)</f>
        <v>0</v>
      </c>
      <c r="U110" s="32">
        <f>SUMIFS($I$135:$I$771,$G$135:$G$771,$B110,$A$135:$A$771,U$1)</f>
        <v>0</v>
      </c>
      <c r="V110" s="35">
        <f t="shared" si="35"/>
        <v>2</v>
      </c>
      <c r="W110" s="27">
        <v>38</v>
      </c>
    </row>
    <row r="111" spans="2:23" x14ac:dyDescent="0.25">
      <c r="B111" s="42" t="s">
        <v>119</v>
      </c>
      <c r="C111" s="17">
        <f>SUMIFS($I$135:$I$771,$G$135:$G$771,$B111,$A$135:$A$771,C$1)</f>
        <v>2</v>
      </c>
      <c r="D111" s="17">
        <f>SUMIFS($I$135:$I$771,$G$135:$G$771,$B111,$A$135:$A$771,D$1)</f>
        <v>0</v>
      </c>
      <c r="E111" s="17">
        <f>SUMIFS($I$135:$I$771,$G$135:$G$771,$B111,$A$135:$A$771,E$1)</f>
        <v>0</v>
      </c>
      <c r="F111" s="17">
        <f>SUMIFS($I$135:$I$771,$G$135:$G$771,$B111,$A$135:$A$771,F$1)</f>
        <v>0</v>
      </c>
      <c r="G111" s="17">
        <f>SUMIFS($I$135:$I$771,$G$135:$G$771,$B111,$A$135:$A$771,G$1)</f>
        <v>0</v>
      </c>
      <c r="H111" s="17">
        <f>SUMIFS($I$135:$I$771,$G$135:$G$771,$B111,$A$135:$A$771,H$1)</f>
        <v>0</v>
      </c>
      <c r="I111" s="17">
        <f>SUMIFS($I$135:$I$771,$G$135:$G$771,$B111,$A$135:$A$771,I$1)</f>
        <v>0</v>
      </c>
      <c r="J111" s="17">
        <f>SUMIFS($I$135:$I$771,$G$135:$G$771,$B111,$A$135:$A$771,J$1)</f>
        <v>0</v>
      </c>
      <c r="K111" s="17">
        <f>SUMIFS($I$135:$I$771,$G$135:$G$771,$B111,$A$135:$A$771,K$1)</f>
        <v>0</v>
      </c>
      <c r="L111" s="17">
        <f>SUMIFS($I$135:$I$771,$G$135:$G$771,$B111,$A$135:$A$771,L$1)</f>
        <v>0</v>
      </c>
      <c r="M111" s="17">
        <f>SUMIFS($I$135:$I$771,$G$135:$G$771,$B111,$A$135:$A$771,M$1)</f>
        <v>0</v>
      </c>
      <c r="N111" s="17">
        <f>SUMIFS($I$135:$I$771,$G$135:$G$771,$B111,$A$135:$A$771,N$1)</f>
        <v>0</v>
      </c>
      <c r="O111" s="17">
        <f>SUMIFS($I$135:$I$771,$G$135:$G$771,$B111,$A$135:$A$771,O$1)</f>
        <v>0</v>
      </c>
      <c r="P111" s="17">
        <f>SUMIFS($I$135:$I$771,$G$135:$G$771,$B111,$A$135:$A$771,P$1)</f>
        <v>0</v>
      </c>
      <c r="Q111" s="17">
        <f>SUMIFS($I$135:$I$771,$G$135:$G$771,$B111,$A$135:$A$771,Q$1)</f>
        <v>0</v>
      </c>
      <c r="R111" s="17">
        <f>SUMIFS($I$135:$I$771,$G$135:$G$771,$B111,$A$135:$A$771,R$1)</f>
        <v>0</v>
      </c>
      <c r="S111" s="17">
        <f>SUMIFS($I$135:$I$771,$G$135:$G$771,$B111,$A$135:$A$771,S$1)</f>
        <v>0</v>
      </c>
      <c r="T111" s="17">
        <f>SUMIFS($I$135:$I$771,$G$135:$G$771,$B111,$A$135:$A$771,T$1)</f>
        <v>0</v>
      </c>
      <c r="U111" s="32">
        <f>SUMIFS($I$135:$I$771,$G$135:$G$771,$B111,$A$135:$A$771,U$1)</f>
        <v>0</v>
      </c>
      <c r="V111" s="35">
        <f t="shared" si="35"/>
        <v>2</v>
      </c>
      <c r="W111" s="27">
        <v>38</v>
      </c>
    </row>
    <row r="112" spans="2:23" x14ac:dyDescent="0.25">
      <c r="B112" s="80" t="s">
        <v>142</v>
      </c>
      <c r="C112" s="79">
        <f>SUMIFS($I$135:$I$771,$G$135:$G$771,$B112,$A$135:$A$771,C$1)</f>
        <v>0</v>
      </c>
      <c r="D112" s="17">
        <f>SUMIFS($I$135:$I$771,$G$135:$G$771,$B112,$A$135:$A$771,D$1)</f>
        <v>0</v>
      </c>
      <c r="E112" s="17">
        <f>SUMIFS($I$135:$I$771,$G$135:$G$771,$B112,$A$135:$A$771,E$1)</f>
        <v>2</v>
      </c>
      <c r="F112" s="17">
        <f>SUMIFS($I$135:$I$771,$G$135:$G$771,$B112,$A$135:$A$771,F$1)</f>
        <v>0</v>
      </c>
      <c r="G112" s="17">
        <f>SUMIFS($I$135:$I$771,$G$135:$G$771,$B112,$A$135:$A$771,G$1)</f>
        <v>0</v>
      </c>
      <c r="H112" s="17">
        <f>SUMIFS($I$135:$I$771,$G$135:$G$771,$B112,$A$135:$A$771,H$1)</f>
        <v>0</v>
      </c>
      <c r="I112" s="17">
        <f>SUMIFS($I$135:$I$771,$G$135:$G$771,$B112,$A$135:$A$771,I$1)</f>
        <v>0</v>
      </c>
      <c r="J112" s="17">
        <f>SUMIFS($I$135:$I$771,$G$135:$G$771,$B112,$A$135:$A$771,J$1)</f>
        <v>0</v>
      </c>
      <c r="K112" s="17">
        <f>SUMIFS($I$135:$I$771,$G$135:$G$771,$B112,$A$135:$A$771,K$1)</f>
        <v>0</v>
      </c>
      <c r="L112" s="17">
        <f>SUMIFS($I$135:$I$771,$G$135:$G$771,$B112,$A$135:$A$771,L$1)</f>
        <v>0</v>
      </c>
      <c r="M112" s="17">
        <f>SUMIFS($I$135:$I$771,$G$135:$G$771,$B112,$A$135:$A$771,M$1)</f>
        <v>0</v>
      </c>
      <c r="N112" s="17">
        <f>SUMIFS($I$135:$I$771,$G$135:$G$771,$B112,$A$135:$A$771,N$1)</f>
        <v>0</v>
      </c>
      <c r="O112" s="17">
        <f>SUMIFS($I$135:$I$771,$G$135:$G$771,$B112,$A$135:$A$771,O$1)</f>
        <v>0</v>
      </c>
      <c r="P112" s="17">
        <f>SUMIFS($I$135:$I$771,$G$135:$G$771,$B112,$A$135:$A$771,P$1)</f>
        <v>0</v>
      </c>
      <c r="Q112" s="17">
        <f>SUMIFS($I$135:$I$771,$G$135:$G$771,$B112,$A$135:$A$771,Q$1)</f>
        <v>0</v>
      </c>
      <c r="R112" s="17">
        <f>SUMIFS($I$135:$I$771,$G$135:$G$771,$B112,$A$135:$A$771,R$1)</f>
        <v>0</v>
      </c>
      <c r="S112" s="17">
        <f>SUMIFS($I$135:$I$771,$G$135:$G$771,$B112,$A$135:$A$771,S$1)</f>
        <v>0</v>
      </c>
      <c r="T112" s="17">
        <f>SUMIFS($I$135:$I$771,$G$135:$G$771,$B112,$A$135:$A$771,T$1)</f>
        <v>0</v>
      </c>
      <c r="U112" s="32">
        <f>SUMIFS($I$135:$I$771,$G$135:$G$771,$B112,$A$135:$A$771,U$1)</f>
        <v>0</v>
      </c>
      <c r="V112" s="35">
        <f t="shared" ref="V112:V120" si="36">SUM(C112:U112)</f>
        <v>2</v>
      </c>
      <c r="W112" s="27">
        <v>38</v>
      </c>
    </row>
    <row r="113" spans="2:23" x14ac:dyDescent="0.25">
      <c r="B113" s="42" t="s">
        <v>154</v>
      </c>
      <c r="C113" s="17">
        <f>SUMIFS($I$135:$I$771,$G$135:$G$771,$B113,$A$135:$A$771,C$1)</f>
        <v>0</v>
      </c>
      <c r="D113" s="17">
        <f>SUMIFS($I$135:$I$771,$G$135:$G$771,$B113,$A$135:$A$771,D$1)</f>
        <v>0</v>
      </c>
      <c r="E113" s="17">
        <f>SUMIFS($I$135:$I$771,$G$135:$G$771,$B113,$A$135:$A$771,E$1)</f>
        <v>0</v>
      </c>
      <c r="F113" s="17">
        <f>SUMIFS($I$135:$I$771,$G$135:$G$771,$B113,$A$135:$A$771,F$1)</f>
        <v>0</v>
      </c>
      <c r="G113" s="17">
        <f>SUMIFS($I$135:$I$771,$G$135:$G$771,$B113,$A$135:$A$771,G$1)</f>
        <v>0</v>
      </c>
      <c r="H113" s="17">
        <f>SUMIFS($I$135:$I$771,$G$135:$G$771,$B113,$A$135:$A$771,H$1)</f>
        <v>2</v>
      </c>
      <c r="I113" s="17">
        <f>SUMIFS($I$135:$I$771,$G$135:$G$771,$B113,$A$135:$A$771,I$1)</f>
        <v>0</v>
      </c>
      <c r="J113" s="17">
        <f>SUMIFS($I$135:$I$771,$G$135:$G$771,$B113,$A$135:$A$771,J$1)</f>
        <v>0</v>
      </c>
      <c r="K113" s="17">
        <f>SUMIFS($I$135:$I$771,$G$135:$G$771,$B113,$A$135:$A$771,K$1)</f>
        <v>0</v>
      </c>
      <c r="L113" s="17">
        <f>SUMIFS($I$135:$I$771,$G$135:$G$771,$B113,$A$135:$A$771,L$1)</f>
        <v>0</v>
      </c>
      <c r="M113" s="17">
        <f>SUMIFS($I$135:$I$771,$G$135:$G$771,$B113,$A$135:$A$771,M$1)</f>
        <v>0</v>
      </c>
      <c r="N113" s="17">
        <f>SUMIFS($I$135:$I$771,$G$135:$G$771,$B113,$A$135:$A$771,N$1)</f>
        <v>0</v>
      </c>
      <c r="O113" s="17">
        <f>SUMIFS($I$135:$I$771,$G$135:$G$771,$B113,$A$135:$A$771,O$1)</f>
        <v>0</v>
      </c>
      <c r="P113" s="17">
        <f>SUMIFS($I$135:$I$771,$G$135:$G$771,$B113,$A$135:$A$771,P$1)</f>
        <v>0</v>
      </c>
      <c r="Q113" s="17">
        <f>SUMIFS($I$135:$I$771,$G$135:$G$771,$B113,$A$135:$A$771,Q$1)</f>
        <v>0</v>
      </c>
      <c r="R113" s="17">
        <f>SUMIFS($I$135:$I$771,$G$135:$G$771,$B113,$A$135:$A$771,R$1)</f>
        <v>0</v>
      </c>
      <c r="S113" s="17">
        <f>SUMIFS($I$135:$I$771,$G$135:$G$771,$B113,$A$135:$A$771,S$1)</f>
        <v>0</v>
      </c>
      <c r="T113" s="17">
        <f>SUMIFS($I$135:$I$771,$G$135:$G$771,$B113,$A$135:$A$771,T$1)</f>
        <v>0</v>
      </c>
      <c r="U113" s="32">
        <f>SUMIFS($I$135:$I$771,$G$135:$G$771,$B113,$A$135:$A$771,U$1)</f>
        <v>0</v>
      </c>
      <c r="V113" s="35">
        <f t="shared" si="36"/>
        <v>2</v>
      </c>
      <c r="W113" s="27">
        <v>38</v>
      </c>
    </row>
    <row r="114" spans="2:23" x14ac:dyDescent="0.25">
      <c r="B114" s="40" t="s">
        <v>185</v>
      </c>
      <c r="C114" s="79">
        <f>SUMIFS($I$135:$I$771,$G$135:$G$771,$B114,$A$135:$A$771,C$1)</f>
        <v>0</v>
      </c>
      <c r="D114" s="17">
        <f>SUMIFS($I$135:$I$771,$G$135:$G$771,$B114,$A$135:$A$771,D$1)</f>
        <v>0</v>
      </c>
      <c r="E114" s="17">
        <f>SUMIFS($I$135:$I$771,$G$135:$G$771,$B114,$A$135:$A$771,E$1)</f>
        <v>0</v>
      </c>
      <c r="F114" s="17">
        <f>SUMIFS($I$135:$I$771,$G$135:$G$771,$B114,$A$135:$A$771,F$1)</f>
        <v>0</v>
      </c>
      <c r="G114" s="17">
        <f>SUMIFS($I$135:$I$771,$G$135:$G$771,$B114,$A$135:$A$771,G$1)</f>
        <v>0</v>
      </c>
      <c r="H114" s="17">
        <f>SUMIFS($I$135:$I$771,$G$135:$G$771,$B114,$A$135:$A$771,H$1)</f>
        <v>0</v>
      </c>
      <c r="I114" s="17">
        <f>SUMIFS($I$135:$I$771,$G$135:$G$771,$B114,$A$135:$A$771,I$1)</f>
        <v>0</v>
      </c>
      <c r="J114" s="17">
        <f>SUMIFS($I$135:$I$771,$G$135:$G$771,$B114,$A$135:$A$771,J$1)</f>
        <v>0</v>
      </c>
      <c r="K114" s="17">
        <f>SUMIFS($I$135:$I$771,$G$135:$G$771,$B114,$A$135:$A$771,K$1)</f>
        <v>0</v>
      </c>
      <c r="L114" s="17">
        <f>SUMIFS($I$135:$I$771,$G$135:$G$771,$B114,$A$135:$A$771,L$1)</f>
        <v>0</v>
      </c>
      <c r="M114" s="17">
        <f>SUMIFS($I$135:$I$771,$G$135:$G$771,$B114,$A$135:$A$771,M$1)</f>
        <v>0</v>
      </c>
      <c r="N114" s="17">
        <f>SUMIFS($I$135:$I$771,$G$135:$G$771,$B114,$A$135:$A$771,N$1)</f>
        <v>0</v>
      </c>
      <c r="O114" s="17">
        <f>SUMIFS($I$135:$I$771,$G$135:$G$771,$B114,$A$135:$A$771,O$1)</f>
        <v>2</v>
      </c>
      <c r="P114" s="17">
        <f>SUMIFS($I$135:$I$771,$G$135:$G$771,$B114,$A$135:$A$771,P$1)</f>
        <v>0</v>
      </c>
      <c r="Q114" s="17">
        <f>SUMIFS($I$135:$I$771,$G$135:$G$771,$B114,$A$135:$A$771,Q$1)</f>
        <v>0</v>
      </c>
      <c r="R114" s="17">
        <f>SUMIFS($I$135:$I$771,$G$135:$G$771,$B114,$A$135:$A$771,R$1)</f>
        <v>0</v>
      </c>
      <c r="S114" s="17">
        <f>SUMIFS($I$135:$I$771,$G$135:$G$771,$B114,$A$135:$A$771,S$1)</f>
        <v>0</v>
      </c>
      <c r="T114" s="17">
        <f>SUMIFS($I$135:$I$771,$G$135:$G$771,$B114,$A$135:$A$771,T$1)</f>
        <v>0</v>
      </c>
      <c r="U114" s="32">
        <f>SUMIFS($I$135:$I$771,$G$135:$G$771,$B114,$A$135:$A$771,U$1)</f>
        <v>0</v>
      </c>
      <c r="V114" s="35">
        <f t="shared" ref="V114:V118" si="37">SUM(C114:U114)</f>
        <v>2</v>
      </c>
      <c r="W114" s="27">
        <v>38</v>
      </c>
    </row>
    <row r="115" spans="2:23" x14ac:dyDescent="0.25">
      <c r="B115" s="40" t="s">
        <v>201</v>
      </c>
      <c r="C115" s="10">
        <f>SUMIFS($I$135:$I$771,$G$135:$G$771,$B115,$A$135:$A$771,C$1)</f>
        <v>0</v>
      </c>
      <c r="D115" s="10">
        <f>SUMIFS($I$135:$I$771,$G$135:$G$771,$B115,$A$135:$A$771,D$1)</f>
        <v>0</v>
      </c>
      <c r="E115" s="10">
        <f>SUMIFS($I$135:$I$771,$G$135:$G$771,$B115,$A$135:$A$771,E$1)</f>
        <v>0</v>
      </c>
      <c r="F115" s="10">
        <f>SUMIFS($I$135:$I$771,$G$135:$G$771,$B115,$A$135:$A$771,F$1)</f>
        <v>0</v>
      </c>
      <c r="G115" s="10">
        <f>SUMIFS($I$135:$I$771,$G$135:$G$771,$B115,$A$135:$A$771,G$1)</f>
        <v>0</v>
      </c>
      <c r="H115" s="10">
        <f>SUMIFS($I$135:$I$771,$G$135:$G$771,$B115,$A$135:$A$771,H$1)</f>
        <v>0</v>
      </c>
      <c r="I115" s="10">
        <f>SUMIFS($I$135:$I$771,$G$135:$G$771,$B115,$A$135:$A$771,I$1)</f>
        <v>0</v>
      </c>
      <c r="J115" s="10">
        <f>SUMIFS($I$135:$I$771,$G$135:$G$771,$B115,$A$135:$A$771,J$1)</f>
        <v>0</v>
      </c>
      <c r="K115" s="10">
        <f>SUMIFS($I$135:$I$771,$G$135:$G$771,$B115,$A$135:$A$771,K$1)</f>
        <v>0</v>
      </c>
      <c r="L115" s="10">
        <f>SUMIFS($I$135:$I$771,$G$135:$G$771,$B115,$A$135:$A$771,L$1)</f>
        <v>0</v>
      </c>
      <c r="M115" s="10">
        <f>SUMIFS($I$135:$I$771,$G$135:$G$771,$B115,$A$135:$A$771,M$1)</f>
        <v>0</v>
      </c>
      <c r="N115" s="10">
        <f>SUMIFS($I$135:$I$771,$G$135:$G$771,$B115,$A$135:$A$771,N$1)</f>
        <v>0</v>
      </c>
      <c r="O115" s="10">
        <f>SUMIFS($I$135:$I$771,$G$135:$G$771,$B115,$A$135:$A$771,O$1)</f>
        <v>0</v>
      </c>
      <c r="P115" s="10">
        <f>SUMIFS($I$135:$I$771,$G$135:$G$771,$B115,$A$135:$A$771,P$1)</f>
        <v>0</v>
      </c>
      <c r="Q115" s="10">
        <f>SUMIFS($I$135:$I$771,$G$135:$G$771,$B115,$A$135:$A$771,Q$1)</f>
        <v>2</v>
      </c>
      <c r="R115" s="10">
        <f>SUMIFS($I$135:$I$771,$G$135:$G$771,$B115,$A$135:$A$771,R$1)</f>
        <v>0</v>
      </c>
      <c r="S115" s="10">
        <f>SUMIFS($I$135:$I$771,$G$135:$G$771,$B115,$A$135:$A$771,S$1)</f>
        <v>0</v>
      </c>
      <c r="T115" s="10">
        <f>SUMIFS($I$135:$I$771,$G$135:$G$771,$B115,$A$135:$A$771,T$1)</f>
        <v>0</v>
      </c>
      <c r="U115" s="10">
        <f>SUMIFS($I$135:$I$771,$G$135:$G$771,$B115,$A$135:$A$771,U$1)</f>
        <v>0</v>
      </c>
      <c r="V115" s="35">
        <f t="shared" si="37"/>
        <v>2</v>
      </c>
      <c r="W115" s="27">
        <v>38</v>
      </c>
    </row>
    <row r="116" spans="2:23" x14ac:dyDescent="0.25">
      <c r="B116" s="40" t="s">
        <v>202</v>
      </c>
      <c r="C116" s="10">
        <f>SUMIFS($I$135:$I$771,$G$135:$G$771,$B116,$A$135:$A$771,C$1)</f>
        <v>0</v>
      </c>
      <c r="D116" s="10">
        <f>SUMIFS($I$135:$I$771,$G$135:$G$771,$B116,$A$135:$A$771,D$1)</f>
        <v>0</v>
      </c>
      <c r="E116" s="10">
        <f>SUMIFS($I$135:$I$771,$G$135:$G$771,$B116,$A$135:$A$771,E$1)</f>
        <v>0</v>
      </c>
      <c r="F116" s="10">
        <f>SUMIFS($I$135:$I$771,$G$135:$G$771,$B116,$A$135:$A$771,F$1)</f>
        <v>0</v>
      </c>
      <c r="G116" s="10">
        <f>SUMIFS($I$135:$I$771,$G$135:$G$771,$B116,$A$135:$A$771,G$1)</f>
        <v>0</v>
      </c>
      <c r="H116" s="10">
        <f>SUMIFS($I$135:$I$771,$G$135:$G$771,$B116,$A$135:$A$771,H$1)</f>
        <v>0</v>
      </c>
      <c r="I116" s="10">
        <f>SUMIFS($I$135:$I$771,$G$135:$G$771,$B116,$A$135:$A$771,I$1)</f>
        <v>0</v>
      </c>
      <c r="J116" s="10">
        <f>SUMIFS($I$135:$I$771,$G$135:$G$771,$B116,$A$135:$A$771,J$1)</f>
        <v>0</v>
      </c>
      <c r="K116" s="10">
        <f>SUMIFS($I$135:$I$771,$G$135:$G$771,$B116,$A$135:$A$771,K$1)</f>
        <v>0</v>
      </c>
      <c r="L116" s="10">
        <f>SUMIFS($I$135:$I$771,$G$135:$G$771,$B116,$A$135:$A$771,L$1)</f>
        <v>0</v>
      </c>
      <c r="M116" s="10">
        <f>SUMIFS($I$135:$I$771,$G$135:$G$771,$B116,$A$135:$A$771,M$1)</f>
        <v>0</v>
      </c>
      <c r="N116" s="10">
        <f>SUMIFS($I$135:$I$771,$G$135:$G$771,$B116,$A$135:$A$771,N$1)</f>
        <v>0</v>
      </c>
      <c r="O116" s="10">
        <f>SUMIFS($I$135:$I$771,$G$135:$G$771,$B116,$A$135:$A$771,O$1)</f>
        <v>0</v>
      </c>
      <c r="P116" s="10">
        <f>SUMIFS($I$135:$I$771,$G$135:$G$771,$B116,$A$135:$A$771,P$1)</f>
        <v>0</v>
      </c>
      <c r="Q116" s="10">
        <f>SUMIFS($I$135:$I$771,$G$135:$G$771,$B116,$A$135:$A$771,Q$1)</f>
        <v>2</v>
      </c>
      <c r="R116" s="10">
        <f>SUMIFS($I$135:$I$771,$G$135:$G$771,$B116,$A$135:$A$771,R$1)</f>
        <v>0</v>
      </c>
      <c r="S116" s="10">
        <f>SUMIFS($I$135:$I$771,$G$135:$G$771,$B116,$A$135:$A$771,S$1)</f>
        <v>0</v>
      </c>
      <c r="T116" s="10">
        <f>SUMIFS($I$135:$I$771,$G$135:$G$771,$B116,$A$135:$A$771,T$1)</f>
        <v>0</v>
      </c>
      <c r="U116" s="10">
        <f>SUMIFS($I$135:$I$771,$G$135:$G$771,$B116,$A$135:$A$771,U$1)</f>
        <v>0</v>
      </c>
      <c r="V116" s="35">
        <f t="shared" si="37"/>
        <v>2</v>
      </c>
      <c r="W116" s="27">
        <v>38</v>
      </c>
    </row>
    <row r="117" spans="2:23" x14ac:dyDescent="0.25">
      <c r="B117" s="40" t="s">
        <v>203</v>
      </c>
      <c r="C117" s="10">
        <f>SUMIFS($I$135:$I$771,$G$135:$G$771,$B117,$A$135:$A$771,C$1)</f>
        <v>0</v>
      </c>
      <c r="D117" s="10">
        <f>SUMIFS($I$135:$I$771,$G$135:$G$771,$B117,$A$135:$A$771,D$1)</f>
        <v>0</v>
      </c>
      <c r="E117" s="10">
        <f>SUMIFS($I$135:$I$771,$G$135:$G$771,$B117,$A$135:$A$771,E$1)</f>
        <v>0</v>
      </c>
      <c r="F117" s="10">
        <f>SUMIFS($I$135:$I$771,$G$135:$G$771,$B117,$A$135:$A$771,F$1)</f>
        <v>0</v>
      </c>
      <c r="G117" s="10">
        <f>SUMIFS($I$135:$I$771,$G$135:$G$771,$B117,$A$135:$A$771,G$1)</f>
        <v>0</v>
      </c>
      <c r="H117" s="10">
        <f>SUMIFS($I$135:$I$771,$G$135:$G$771,$B117,$A$135:$A$771,H$1)</f>
        <v>0</v>
      </c>
      <c r="I117" s="10">
        <f>SUMIFS($I$135:$I$771,$G$135:$G$771,$B117,$A$135:$A$771,I$1)</f>
        <v>0</v>
      </c>
      <c r="J117" s="10">
        <f>SUMIFS($I$135:$I$771,$G$135:$G$771,$B117,$A$135:$A$771,J$1)</f>
        <v>0</v>
      </c>
      <c r="K117" s="10">
        <f>SUMIFS($I$135:$I$771,$G$135:$G$771,$B117,$A$135:$A$771,K$1)</f>
        <v>0</v>
      </c>
      <c r="L117" s="10">
        <f>SUMIFS($I$135:$I$771,$G$135:$G$771,$B117,$A$135:$A$771,L$1)</f>
        <v>0</v>
      </c>
      <c r="M117" s="10">
        <f>SUMIFS($I$135:$I$771,$G$135:$G$771,$B117,$A$135:$A$771,M$1)</f>
        <v>0</v>
      </c>
      <c r="N117" s="10">
        <f>SUMIFS($I$135:$I$771,$G$135:$G$771,$B117,$A$135:$A$771,N$1)</f>
        <v>0</v>
      </c>
      <c r="O117" s="10">
        <f>SUMIFS($I$135:$I$771,$G$135:$G$771,$B117,$A$135:$A$771,O$1)</f>
        <v>0</v>
      </c>
      <c r="P117" s="10">
        <f>SUMIFS($I$135:$I$771,$G$135:$G$771,$B117,$A$135:$A$771,P$1)</f>
        <v>0</v>
      </c>
      <c r="Q117" s="10">
        <f>SUMIFS($I$135:$I$771,$G$135:$G$771,$B117,$A$135:$A$771,Q$1)</f>
        <v>2</v>
      </c>
      <c r="R117" s="10">
        <f>SUMIFS($I$135:$I$771,$G$135:$G$771,$B117,$A$135:$A$771,R$1)</f>
        <v>0</v>
      </c>
      <c r="S117" s="10">
        <f>SUMIFS($I$135:$I$771,$G$135:$G$771,$B117,$A$135:$A$771,S$1)</f>
        <v>0</v>
      </c>
      <c r="T117" s="10">
        <f>SUMIFS($I$135:$I$771,$G$135:$G$771,$B117,$A$135:$A$771,T$1)</f>
        <v>0</v>
      </c>
      <c r="U117" s="10">
        <f>SUMIFS($I$135:$I$771,$G$135:$G$771,$B117,$A$135:$A$771,U$1)</f>
        <v>0</v>
      </c>
      <c r="V117" s="35">
        <f t="shared" si="37"/>
        <v>2</v>
      </c>
      <c r="W117" s="27">
        <v>38</v>
      </c>
    </row>
    <row r="118" spans="2:23" x14ac:dyDescent="0.25">
      <c r="B118" s="40" t="s">
        <v>186</v>
      </c>
      <c r="C118" s="10">
        <f>SUMIFS($I$135:$I$771,$G$135:$G$771,$B118,$A$135:$A$771,C$1)</f>
        <v>0</v>
      </c>
      <c r="D118" s="10">
        <f>SUMIFS($I$135:$I$771,$G$135:$G$771,$B118,$A$135:$A$771,D$1)</f>
        <v>0</v>
      </c>
      <c r="E118" s="10">
        <f>SUMIFS($I$135:$I$771,$G$135:$G$771,$B118,$A$135:$A$771,E$1)</f>
        <v>0</v>
      </c>
      <c r="F118" s="10">
        <f>SUMIFS($I$135:$I$771,$G$135:$G$771,$B118,$A$135:$A$771,F$1)</f>
        <v>0</v>
      </c>
      <c r="G118" s="10">
        <f>SUMIFS($I$135:$I$771,$G$135:$G$771,$B118,$A$135:$A$771,G$1)</f>
        <v>0</v>
      </c>
      <c r="H118" s="10">
        <f>SUMIFS($I$135:$I$771,$G$135:$G$771,$B118,$A$135:$A$771,H$1)</f>
        <v>0</v>
      </c>
      <c r="I118" s="10">
        <f>SUMIFS($I$135:$I$771,$G$135:$G$771,$B118,$A$135:$A$771,I$1)</f>
        <v>0</v>
      </c>
      <c r="J118" s="10">
        <f>SUMIFS($I$135:$I$771,$G$135:$G$771,$B118,$A$135:$A$771,J$1)</f>
        <v>0</v>
      </c>
      <c r="K118" s="10">
        <f>SUMIFS($I$135:$I$771,$G$135:$G$771,$B118,$A$135:$A$771,K$1)</f>
        <v>0</v>
      </c>
      <c r="L118" s="10">
        <f>SUMIFS($I$135:$I$771,$G$135:$G$771,$B118,$A$135:$A$771,L$1)</f>
        <v>0</v>
      </c>
      <c r="M118" s="10">
        <f>SUMIFS($I$135:$I$771,$G$135:$G$771,$B118,$A$135:$A$771,M$1)</f>
        <v>0</v>
      </c>
      <c r="N118" s="10">
        <f>SUMIFS($I$135:$I$771,$G$135:$G$771,$B118,$A$135:$A$771,N$1)</f>
        <v>0</v>
      </c>
      <c r="O118" s="10">
        <f>SUMIFS($I$135:$I$771,$G$135:$G$771,$B118,$A$135:$A$771,O$1)</f>
        <v>2</v>
      </c>
      <c r="P118" s="10">
        <f>SUMIFS($I$135:$I$771,$G$135:$G$771,$B118,$A$135:$A$771,P$1)</f>
        <v>0</v>
      </c>
      <c r="Q118" s="10">
        <f>SUMIFS($I$135:$I$771,$G$135:$G$771,$B118,$A$135:$A$771,Q$1)</f>
        <v>0</v>
      </c>
      <c r="R118" s="10">
        <f>SUMIFS($I$135:$I$771,$G$135:$G$771,$B118,$A$135:$A$771,R$1)</f>
        <v>0</v>
      </c>
      <c r="S118" s="10">
        <f>SUMIFS($I$135:$I$771,$G$135:$G$771,$B118,$A$135:$A$771,S$1)</f>
        <v>0</v>
      </c>
      <c r="T118" s="10">
        <f>SUMIFS($I$135:$I$771,$G$135:$G$771,$B118,$A$135:$A$771,T$1)</f>
        <v>0</v>
      </c>
      <c r="U118" s="10">
        <f>SUMIFS($I$135:$I$771,$G$135:$G$771,$B118,$A$135:$A$771,U$1)</f>
        <v>0</v>
      </c>
      <c r="V118" s="114">
        <f t="shared" si="37"/>
        <v>2</v>
      </c>
      <c r="W118" s="27">
        <v>38</v>
      </c>
    </row>
    <row r="119" spans="2:23" x14ac:dyDescent="0.25">
      <c r="B119" s="67" t="s">
        <v>170</v>
      </c>
      <c r="C119" s="118">
        <f>SUMIFS($I$135:$I$771,$G$135:$G$771,$B119,$A$135:$A$771,C$1)</f>
        <v>0</v>
      </c>
      <c r="D119" s="119">
        <f>SUMIFS($I$135:$I$771,$G$135:$G$771,$B119,$A$135:$A$771,D$1)</f>
        <v>0</v>
      </c>
      <c r="E119" s="119">
        <f>SUMIFS($I$135:$I$771,$G$135:$G$771,$B119,$A$135:$A$771,E$1)</f>
        <v>0</v>
      </c>
      <c r="F119" s="119">
        <f>SUMIFS($I$135:$I$771,$G$135:$G$771,$B119,$A$135:$A$771,F$1)</f>
        <v>0</v>
      </c>
      <c r="G119" s="119">
        <f>SUMIFS($I$135:$I$771,$G$135:$G$771,$B119,$A$135:$A$771,G$1)</f>
        <v>0</v>
      </c>
      <c r="H119" s="119">
        <f>SUMIFS($I$135:$I$771,$G$135:$G$771,$B119,$A$135:$A$771,H$1)</f>
        <v>0</v>
      </c>
      <c r="I119" s="119">
        <f>SUMIFS($I$135:$I$771,$G$135:$G$771,$B119,$A$135:$A$771,I$1)</f>
        <v>0</v>
      </c>
      <c r="J119" s="119">
        <f>SUMIFS($I$135:$I$771,$G$135:$G$771,$B119,$A$135:$A$771,J$1)</f>
        <v>0</v>
      </c>
      <c r="K119" s="119">
        <f>SUMIFS($I$135:$I$771,$G$135:$G$771,$B119,$A$135:$A$771,K$1)</f>
        <v>2</v>
      </c>
      <c r="L119" s="119">
        <f>SUMIFS($I$135:$I$771,$G$135:$G$771,$B119,$A$135:$A$771,L$1)</f>
        <v>0</v>
      </c>
      <c r="M119" s="119">
        <f>SUMIFS($I$135:$I$771,$G$135:$G$771,$B119,$A$135:$A$771,M$1)</f>
        <v>0</v>
      </c>
      <c r="N119" s="119">
        <f>SUMIFS($I$135:$I$771,$G$135:$G$771,$B119,$A$135:$A$771,N$1)</f>
        <v>0</v>
      </c>
      <c r="O119" s="119">
        <f>SUMIFS($I$135:$I$771,$G$135:$G$771,$B119,$A$135:$A$771,O$1)</f>
        <v>0</v>
      </c>
      <c r="P119" s="119">
        <f>SUMIFS($I$135:$I$771,$G$135:$G$771,$B119,$A$135:$A$771,P$1)</f>
        <v>0</v>
      </c>
      <c r="Q119" s="119">
        <f>SUMIFS($I$135:$I$771,$G$135:$G$771,$B119,$A$135:$A$771,Q$1)</f>
        <v>0</v>
      </c>
      <c r="R119" s="119">
        <f>SUMIFS($I$135:$I$771,$G$135:$G$771,$B119,$A$135:$A$771,R$1)</f>
        <v>0</v>
      </c>
      <c r="S119" s="119">
        <f>SUMIFS($I$135:$I$771,$G$135:$G$771,$B119,$A$135:$A$771,S$1)</f>
        <v>0</v>
      </c>
      <c r="T119" s="119">
        <f>SUMIFS($I$135:$I$771,$G$135:$G$771,$B119,$A$135:$A$771,T$1)</f>
        <v>0</v>
      </c>
      <c r="U119" s="120">
        <f>SUMIFS($I$135:$I$771,$G$135:$G$771,$B119,$A$135:$A$771,U$1)</f>
        <v>0</v>
      </c>
      <c r="V119" s="35">
        <f t="shared" si="36"/>
        <v>2</v>
      </c>
      <c r="W119" s="27">
        <v>38</v>
      </c>
    </row>
    <row r="120" spans="2:23" ht="16.5" thickBot="1" x14ac:dyDescent="0.3">
      <c r="C120" s="81">
        <f>SUMIFS($I$135:$I$771,$G$135:$G$771,$B120,$A$135:$A$771,C$1)</f>
        <v>0</v>
      </c>
      <c r="D120" s="29">
        <f>SUMIFS($I$135:$I$771,$G$135:$G$771,$B120,$A$135:$A$771,D$1)</f>
        <v>0</v>
      </c>
      <c r="E120" s="29">
        <f>SUMIFS($I$135:$I$771,$G$135:$G$771,$B120,$A$135:$A$771,E$1)</f>
        <v>0</v>
      </c>
      <c r="F120" s="29">
        <f>SUMIFS($I$135:$I$771,$G$135:$G$771,$B120,$A$135:$A$771,F$1)</f>
        <v>0</v>
      </c>
      <c r="G120" s="29">
        <f>SUMIFS($I$135:$I$771,$G$135:$G$771,$B120,$A$135:$A$771,G$1)</f>
        <v>0</v>
      </c>
      <c r="H120" s="29">
        <f>SUMIFS($I$135:$I$771,$G$135:$G$771,$B120,$A$135:$A$771,H$1)</f>
        <v>0</v>
      </c>
      <c r="I120" s="29">
        <f>SUMIFS($I$135:$I$771,$G$135:$G$771,$B120,$A$135:$A$771,I$1)</f>
        <v>0</v>
      </c>
      <c r="J120" s="29">
        <f>SUMIFS($I$135:$I$771,$G$135:$G$771,$B120,$A$135:$A$771,J$1)</f>
        <v>0</v>
      </c>
      <c r="K120" s="29">
        <f>SUMIFS($I$135:$I$771,$G$135:$G$771,$B120,$A$135:$A$771,K$1)</f>
        <v>0</v>
      </c>
      <c r="L120" s="29">
        <f>SUMIFS($I$135:$I$771,$G$135:$G$771,$B120,$A$135:$A$771,L$1)</f>
        <v>0</v>
      </c>
      <c r="M120" s="29">
        <f>SUMIFS($I$135:$I$771,$G$135:$G$771,$B120,$A$135:$A$771,M$1)</f>
        <v>0</v>
      </c>
      <c r="N120" s="29">
        <f>SUMIFS($I$135:$I$771,$G$135:$G$771,$B120,$A$135:$A$771,N$1)</f>
        <v>0</v>
      </c>
      <c r="O120" s="29">
        <f>SUMIFS($I$135:$I$771,$G$135:$G$771,$B120,$A$135:$A$771,O$1)</f>
        <v>0</v>
      </c>
      <c r="P120" s="29">
        <f>SUMIFS($I$135:$I$771,$G$135:$G$771,$B120,$A$135:$A$771,P$1)</f>
        <v>0</v>
      </c>
      <c r="Q120" s="29">
        <f>SUMIFS($I$135:$I$771,$G$135:$G$771,$B120,$A$135:$A$771,Q$1)</f>
        <v>0</v>
      </c>
      <c r="R120" s="29">
        <f>SUMIFS($I$135:$I$771,$G$135:$G$771,$B120,$A$135:$A$771,R$1)</f>
        <v>0</v>
      </c>
      <c r="S120" s="29">
        <f>SUMIFS($I$135:$I$771,$G$135:$G$771,$B120,$A$135:$A$771,S$1)</f>
        <v>0</v>
      </c>
      <c r="T120" s="29">
        <f>SUMIFS($I$135:$I$771,$G$135:$G$771,$B120,$A$135:$A$771,T$1)</f>
        <v>0</v>
      </c>
      <c r="U120" s="33">
        <f>SUMIFS($I$135:$I$771,$G$135:$G$771,$B120,$A$135:$A$771,U$1)</f>
        <v>0</v>
      </c>
      <c r="V120" s="36">
        <f t="shared" si="36"/>
        <v>0</v>
      </c>
      <c r="W120" s="30">
        <v>48</v>
      </c>
    </row>
    <row r="121" spans="2:23" x14ac:dyDescent="0.2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3"/>
      <c r="W121" s="4"/>
    </row>
    <row r="122" spans="2:23" x14ac:dyDescent="0.25">
      <c r="B122" s="13" t="s">
        <v>25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>
        <f>COUNTIFS($G$135:$G$771,"&lt;&gt;"&amp;"",$A$135:$A$771,T$1)</f>
        <v>0</v>
      </c>
      <c r="U122" s="11">
        <f>COUNTIFS($G$135:$G$771,"&lt;&gt;"&amp;"",$A$135:$A$771,U$1)</f>
        <v>0</v>
      </c>
      <c r="V122" s="8">
        <f>SUM(V73:V120)</f>
        <v>584</v>
      </c>
      <c r="W122" s="4"/>
    </row>
    <row r="123" spans="2:23" x14ac:dyDescent="0.25">
      <c r="B123" s="13" t="s">
        <v>91</v>
      </c>
      <c r="C123" s="11">
        <f>SUM(C73:C120)</f>
        <v>54</v>
      </c>
      <c r="D123" s="11">
        <f>SUM(D73:D120)</f>
        <v>42</v>
      </c>
      <c r="E123" s="11">
        <f>SUM(E73:E120)</f>
        <v>42</v>
      </c>
      <c r="F123" s="11">
        <f>SUM(F73:F120)</f>
        <v>8</v>
      </c>
      <c r="G123" s="11">
        <f>SUM(G73:G120)</f>
        <v>18</v>
      </c>
      <c r="H123" s="11">
        <f>SUM(H73:H120)</f>
        <v>42</v>
      </c>
      <c r="I123" s="11">
        <f>SUM(I73:I120)</f>
        <v>34</v>
      </c>
      <c r="J123" s="11">
        <f>SUM(J73:J120)</f>
        <v>18</v>
      </c>
      <c r="K123" s="11">
        <f>SUM(K73:K120)</f>
        <v>52</v>
      </c>
      <c r="L123" s="11">
        <f>SUM(L73:L120)</f>
        <v>34</v>
      </c>
      <c r="M123" s="11">
        <f>SUM(M73:M120)</f>
        <v>26</v>
      </c>
      <c r="N123" s="11">
        <f>SUM(N73:N120)</f>
        <v>40</v>
      </c>
      <c r="O123" s="11">
        <f>SUM(O73:O120)</f>
        <v>46</v>
      </c>
      <c r="P123" s="11">
        <f>SUM(P73:P120)</f>
        <v>6</v>
      </c>
      <c r="Q123" s="11">
        <f>SUM(Q73:Q120)</f>
        <v>50</v>
      </c>
      <c r="R123" s="11">
        <f>SUM(R73:R120)</f>
        <v>38</v>
      </c>
      <c r="S123" s="11">
        <f>SUM(S73:S120)</f>
        <v>34</v>
      </c>
      <c r="T123" s="11">
        <f>SUM(T74:T120)</f>
        <v>0</v>
      </c>
      <c r="U123" s="11">
        <f>SUM(U74:U120)</f>
        <v>0</v>
      </c>
      <c r="V123" s="3"/>
      <c r="W123" s="4"/>
    </row>
    <row r="124" spans="2:23" x14ac:dyDescent="0.25">
      <c r="B124" s="13" t="s">
        <v>92</v>
      </c>
      <c r="C124" s="11">
        <v>54</v>
      </c>
      <c r="D124" s="11">
        <v>42</v>
      </c>
      <c r="E124" s="11">
        <v>42</v>
      </c>
      <c r="F124" s="11">
        <v>8</v>
      </c>
      <c r="G124" s="11">
        <v>18</v>
      </c>
      <c r="H124" s="11">
        <v>42</v>
      </c>
      <c r="I124" s="11">
        <v>34</v>
      </c>
      <c r="J124" s="11">
        <v>18</v>
      </c>
      <c r="K124" s="11">
        <v>52</v>
      </c>
      <c r="L124" s="11">
        <v>34</v>
      </c>
      <c r="M124" s="11">
        <v>26</v>
      </c>
      <c r="N124" s="11">
        <v>40</v>
      </c>
      <c r="O124" s="11">
        <v>46</v>
      </c>
      <c r="P124" s="11">
        <v>6</v>
      </c>
      <c r="Q124" s="11">
        <v>50</v>
      </c>
      <c r="R124" s="11">
        <v>38</v>
      </c>
      <c r="S124" s="11">
        <v>34</v>
      </c>
      <c r="T124" s="11">
        <f>T122*2</f>
        <v>0</v>
      </c>
      <c r="U124" s="11">
        <f>U122*2</f>
        <v>0</v>
      </c>
      <c r="V124" s="109">
        <f>SUM(C124:U124)</f>
        <v>584</v>
      </c>
      <c r="W124" s="4"/>
    </row>
    <row r="125" spans="2:23" x14ac:dyDescent="0.25">
      <c r="B125" s="13" t="s">
        <v>93</v>
      </c>
      <c r="C125" s="11">
        <f>C123-C124</f>
        <v>0</v>
      </c>
      <c r="D125" s="11">
        <f t="shared" ref="D125:U125" si="38">D123-D124</f>
        <v>0</v>
      </c>
      <c r="E125" s="11">
        <f t="shared" si="38"/>
        <v>0</v>
      </c>
      <c r="F125" s="11">
        <f t="shared" si="38"/>
        <v>0</v>
      </c>
      <c r="G125" s="11">
        <f t="shared" si="38"/>
        <v>0</v>
      </c>
      <c r="H125" s="11">
        <f t="shared" si="38"/>
        <v>0</v>
      </c>
      <c r="I125" s="11">
        <f t="shared" si="38"/>
        <v>0</v>
      </c>
      <c r="J125" s="11">
        <f t="shared" si="38"/>
        <v>0</v>
      </c>
      <c r="K125" s="11">
        <f t="shared" si="38"/>
        <v>0</v>
      </c>
      <c r="L125" s="11">
        <f t="shared" si="38"/>
        <v>0</v>
      </c>
      <c r="M125" s="11">
        <f t="shared" si="38"/>
        <v>0</v>
      </c>
      <c r="N125" s="11">
        <f t="shared" si="38"/>
        <v>0</v>
      </c>
      <c r="O125" s="11">
        <f t="shared" si="38"/>
        <v>0</v>
      </c>
      <c r="P125" s="11">
        <f t="shared" si="38"/>
        <v>0</v>
      </c>
      <c r="Q125" s="11">
        <f t="shared" si="38"/>
        <v>0</v>
      </c>
      <c r="R125" s="11">
        <f t="shared" si="38"/>
        <v>0</v>
      </c>
      <c r="S125" s="11">
        <f t="shared" si="38"/>
        <v>0</v>
      </c>
      <c r="T125" s="11">
        <f t="shared" si="38"/>
        <v>0</v>
      </c>
      <c r="U125" s="11">
        <f t="shared" si="38"/>
        <v>0</v>
      </c>
      <c r="V125" s="3"/>
      <c r="W125" s="4"/>
    </row>
    <row r="126" spans="2:23" x14ac:dyDescent="0.25"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</row>
    <row r="127" spans="2:23" x14ac:dyDescent="0.25"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</row>
    <row r="128" spans="2:23" x14ac:dyDescent="0.25"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1:22" x14ac:dyDescent="0.25"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</row>
    <row r="130" spans="1:22" x14ac:dyDescent="0.25"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</row>
    <row r="131" spans="1:22" x14ac:dyDescent="0.25"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</row>
    <row r="132" spans="1:22" x14ac:dyDescent="0.25"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x14ac:dyDescent="0.25">
      <c r="B133" s="14" t="s">
        <v>26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2" x14ac:dyDescent="0.25">
      <c r="A134" s="3" t="s">
        <v>62</v>
      </c>
      <c r="B134" s="14" t="s">
        <v>42</v>
      </c>
      <c r="C134" s="6"/>
    </row>
    <row r="135" spans="1:22" x14ac:dyDescent="0.25">
      <c r="A135" s="4">
        <v>1</v>
      </c>
      <c r="B135" s="47">
        <v>4</v>
      </c>
      <c r="C135" s="40" t="s">
        <v>100</v>
      </c>
      <c r="D135" s="41">
        <v>16.38</v>
      </c>
      <c r="E135" s="4">
        <v>3</v>
      </c>
      <c r="F135" s="48">
        <v>2</v>
      </c>
      <c r="G135" s="42" t="s">
        <v>112</v>
      </c>
      <c r="H135" s="48">
        <v>19.440000000000001</v>
      </c>
      <c r="I135" s="4">
        <v>3</v>
      </c>
      <c r="N135" s="2"/>
    </row>
    <row r="136" spans="1:22" x14ac:dyDescent="0.25">
      <c r="A136" s="4">
        <v>1</v>
      </c>
      <c r="B136" s="48">
        <v>12</v>
      </c>
      <c r="C136" s="42" t="s">
        <v>101</v>
      </c>
      <c r="D136" s="41">
        <v>17.309999999999999</v>
      </c>
      <c r="E136" s="4">
        <v>3</v>
      </c>
      <c r="F136" s="48">
        <v>5</v>
      </c>
      <c r="G136" s="42" t="s">
        <v>116</v>
      </c>
      <c r="H136" s="48">
        <v>20.07</v>
      </c>
      <c r="I136" s="4">
        <v>3</v>
      </c>
      <c r="O136" s="2"/>
    </row>
    <row r="137" spans="1:22" x14ac:dyDescent="0.25">
      <c r="A137" s="4">
        <v>1</v>
      </c>
      <c r="B137" s="48">
        <v>14</v>
      </c>
      <c r="C137" s="40" t="s">
        <v>102</v>
      </c>
      <c r="D137" s="41">
        <v>17.38</v>
      </c>
      <c r="E137" s="4">
        <v>3</v>
      </c>
      <c r="F137" s="46">
        <v>6</v>
      </c>
      <c r="G137" s="42" t="s">
        <v>130</v>
      </c>
      <c r="H137" s="51">
        <v>20.350000000000001</v>
      </c>
      <c r="I137" s="4">
        <v>3</v>
      </c>
      <c r="N137" s="2"/>
      <c r="O137" s="2"/>
    </row>
    <row r="138" spans="1:22" x14ac:dyDescent="0.25">
      <c r="A138" s="4">
        <v>1</v>
      </c>
      <c r="B138" s="47">
        <v>19</v>
      </c>
      <c r="C138" s="40" t="s">
        <v>103</v>
      </c>
      <c r="D138" s="41">
        <v>18.03</v>
      </c>
      <c r="E138" s="4">
        <v>3</v>
      </c>
      <c r="F138" s="46">
        <v>16</v>
      </c>
      <c r="G138" s="43" t="s">
        <v>45</v>
      </c>
      <c r="H138" s="49">
        <v>22.47</v>
      </c>
      <c r="I138" s="4">
        <v>3</v>
      </c>
      <c r="N138" s="2"/>
    </row>
    <row r="139" spans="1:22" x14ac:dyDescent="0.25">
      <c r="A139" s="4">
        <v>1</v>
      </c>
      <c r="B139" s="48">
        <v>20</v>
      </c>
      <c r="C139" s="40" t="s">
        <v>104</v>
      </c>
      <c r="D139" s="41">
        <v>18.07</v>
      </c>
      <c r="E139" s="4">
        <v>3</v>
      </c>
      <c r="F139" s="47">
        <v>19</v>
      </c>
      <c r="G139" s="40" t="s">
        <v>125</v>
      </c>
      <c r="H139" s="41">
        <v>23.41</v>
      </c>
      <c r="I139" s="4">
        <v>3</v>
      </c>
      <c r="N139" s="2"/>
      <c r="O139" s="2"/>
    </row>
    <row r="140" spans="1:22" x14ac:dyDescent="0.25">
      <c r="A140" s="4">
        <v>1</v>
      </c>
      <c r="B140" s="47">
        <v>24</v>
      </c>
      <c r="C140" s="40" t="s">
        <v>47</v>
      </c>
      <c r="D140" s="41">
        <v>18.2</v>
      </c>
      <c r="E140" s="4">
        <v>3</v>
      </c>
      <c r="F140" s="47">
        <v>21</v>
      </c>
      <c r="G140" s="43" t="s">
        <v>65</v>
      </c>
      <c r="H140" s="49">
        <v>24.02</v>
      </c>
      <c r="I140" s="4">
        <v>3</v>
      </c>
      <c r="N140" s="2"/>
    </row>
    <row r="141" spans="1:22" x14ac:dyDescent="0.25">
      <c r="A141" s="4">
        <v>1</v>
      </c>
      <c r="B141" s="46">
        <v>31</v>
      </c>
      <c r="C141" s="43" t="s">
        <v>28</v>
      </c>
      <c r="D141" s="44">
        <v>19.37</v>
      </c>
      <c r="E141" s="4">
        <v>3</v>
      </c>
      <c r="F141" s="46">
        <v>27</v>
      </c>
      <c r="G141" s="43" t="s">
        <v>84</v>
      </c>
      <c r="H141" s="49">
        <v>25.24</v>
      </c>
      <c r="I141" s="4">
        <v>3</v>
      </c>
      <c r="N141" s="2"/>
      <c r="O141" s="2"/>
    </row>
    <row r="142" spans="1:22" x14ac:dyDescent="0.25">
      <c r="A142" s="4">
        <v>1</v>
      </c>
      <c r="B142" s="47">
        <v>46</v>
      </c>
      <c r="C142" s="40" t="s">
        <v>48</v>
      </c>
      <c r="D142" s="44">
        <v>20.25</v>
      </c>
      <c r="E142" s="4">
        <v>3</v>
      </c>
      <c r="F142" s="47">
        <v>32</v>
      </c>
      <c r="G142" s="43" t="s">
        <v>46</v>
      </c>
      <c r="H142" s="52">
        <v>25.46</v>
      </c>
      <c r="I142" s="4">
        <v>3</v>
      </c>
      <c r="N142" s="2"/>
    </row>
    <row r="143" spans="1:22" x14ac:dyDescent="0.25">
      <c r="A143" s="4">
        <v>1</v>
      </c>
      <c r="B143" s="46">
        <v>47</v>
      </c>
      <c r="C143" s="43" t="s">
        <v>58</v>
      </c>
      <c r="D143" s="44">
        <v>20.27</v>
      </c>
      <c r="E143" s="4">
        <v>3</v>
      </c>
      <c r="F143" s="48">
        <v>33</v>
      </c>
      <c r="G143" s="43" t="s">
        <v>79</v>
      </c>
      <c r="H143" s="48">
        <v>25.52</v>
      </c>
      <c r="I143" s="4">
        <v>3</v>
      </c>
      <c r="N143" s="2"/>
      <c r="O143" s="2"/>
    </row>
    <row r="144" spans="1:22" x14ac:dyDescent="0.25">
      <c r="A144" s="4">
        <v>1</v>
      </c>
      <c r="B144" s="46">
        <v>49</v>
      </c>
      <c r="C144" s="45" t="s">
        <v>66</v>
      </c>
      <c r="D144" s="41">
        <v>20.329999999999998</v>
      </c>
      <c r="E144" s="4">
        <v>3</v>
      </c>
      <c r="F144" s="48">
        <v>36</v>
      </c>
      <c r="G144" s="42" t="s">
        <v>129</v>
      </c>
      <c r="H144" s="48">
        <v>26.39</v>
      </c>
      <c r="I144" s="4">
        <v>3</v>
      </c>
      <c r="N144" s="2"/>
    </row>
    <row r="145" spans="1:15" x14ac:dyDescent="0.25">
      <c r="A145" s="4">
        <v>1</v>
      </c>
      <c r="B145" s="46">
        <v>52</v>
      </c>
      <c r="C145" s="43" t="s">
        <v>30</v>
      </c>
      <c r="D145" s="41">
        <v>20.45</v>
      </c>
      <c r="E145" s="4">
        <v>2</v>
      </c>
      <c r="F145" s="48">
        <v>39</v>
      </c>
      <c r="G145" s="42" t="s">
        <v>117</v>
      </c>
      <c r="H145" s="48">
        <v>27.23</v>
      </c>
      <c r="I145" s="4">
        <v>2</v>
      </c>
      <c r="N145" s="2"/>
      <c r="O145" s="2"/>
    </row>
    <row r="146" spans="1:15" x14ac:dyDescent="0.25">
      <c r="A146" s="4">
        <v>1</v>
      </c>
      <c r="B146" s="46">
        <v>62</v>
      </c>
      <c r="C146" s="43" t="s">
        <v>105</v>
      </c>
      <c r="D146" s="41">
        <v>22.08</v>
      </c>
      <c r="E146" s="4">
        <v>2</v>
      </c>
      <c r="F146" s="48">
        <v>40</v>
      </c>
      <c r="G146" s="42" t="s">
        <v>34</v>
      </c>
      <c r="H146" s="48">
        <v>27.42</v>
      </c>
      <c r="I146" s="4">
        <v>2</v>
      </c>
      <c r="N146" s="2"/>
    </row>
    <row r="147" spans="1:15" x14ac:dyDescent="0.25">
      <c r="A147" s="4">
        <v>1</v>
      </c>
      <c r="B147" s="46">
        <v>63</v>
      </c>
      <c r="C147" s="43" t="s">
        <v>106</v>
      </c>
      <c r="D147" s="41">
        <v>22.09</v>
      </c>
      <c r="E147" s="4">
        <v>2</v>
      </c>
      <c r="F147" s="48">
        <v>44</v>
      </c>
      <c r="G147" s="42" t="s">
        <v>38</v>
      </c>
      <c r="H147" s="48">
        <v>28.24</v>
      </c>
      <c r="I147" s="4">
        <v>2</v>
      </c>
      <c r="N147" s="2"/>
      <c r="O147" s="2"/>
    </row>
    <row r="148" spans="1:15" x14ac:dyDescent="0.25">
      <c r="A148" s="4">
        <v>1</v>
      </c>
      <c r="B148" s="46">
        <v>67</v>
      </c>
      <c r="C148" s="43" t="s">
        <v>40</v>
      </c>
      <c r="D148" s="41">
        <v>22.25</v>
      </c>
      <c r="E148" s="4">
        <v>2</v>
      </c>
      <c r="F148" s="48">
        <v>45</v>
      </c>
      <c r="G148" s="42" t="s">
        <v>118</v>
      </c>
      <c r="H148" s="48">
        <v>28.28</v>
      </c>
      <c r="I148" s="4">
        <v>2</v>
      </c>
      <c r="N148" s="2"/>
    </row>
    <row r="149" spans="1:15" x14ac:dyDescent="0.25">
      <c r="A149" s="4">
        <v>1</v>
      </c>
      <c r="B149" s="46">
        <v>70</v>
      </c>
      <c r="C149" s="40" t="s">
        <v>41</v>
      </c>
      <c r="D149" s="41">
        <v>22.41</v>
      </c>
      <c r="E149" s="4">
        <v>2</v>
      </c>
      <c r="F149" s="48">
        <v>46</v>
      </c>
      <c r="G149" s="42" t="s">
        <v>119</v>
      </c>
      <c r="H149" s="48">
        <v>28.52</v>
      </c>
      <c r="I149" s="4">
        <v>2</v>
      </c>
      <c r="N149" s="2"/>
      <c r="O149" s="2"/>
    </row>
    <row r="150" spans="1:15" x14ac:dyDescent="0.25">
      <c r="A150" s="4">
        <v>1</v>
      </c>
      <c r="B150" s="46">
        <v>82</v>
      </c>
      <c r="C150" s="43" t="s">
        <v>67</v>
      </c>
      <c r="D150" s="41">
        <v>23.41</v>
      </c>
      <c r="E150" s="4">
        <v>2</v>
      </c>
      <c r="F150" s="48">
        <v>50</v>
      </c>
      <c r="G150" s="42" t="s">
        <v>59</v>
      </c>
      <c r="H150" s="48">
        <v>29.36</v>
      </c>
      <c r="I150" s="2">
        <v>2</v>
      </c>
      <c r="K150" s="2"/>
      <c r="L150" s="2"/>
      <c r="N150" s="2"/>
    </row>
    <row r="151" spans="1:15" x14ac:dyDescent="0.25">
      <c r="A151" s="4">
        <v>1</v>
      </c>
      <c r="B151" s="46">
        <v>84</v>
      </c>
      <c r="C151" s="43" t="s">
        <v>33</v>
      </c>
      <c r="D151" s="46">
        <v>23.59</v>
      </c>
      <c r="E151" s="4">
        <v>2</v>
      </c>
      <c r="F151" s="48">
        <v>51</v>
      </c>
      <c r="G151" s="40" t="s">
        <v>39</v>
      </c>
      <c r="H151" s="48">
        <v>29.44</v>
      </c>
      <c r="I151" s="2">
        <v>2</v>
      </c>
      <c r="K151" s="2"/>
      <c r="L151" s="2"/>
      <c r="N151" s="2"/>
    </row>
    <row r="152" spans="1:15" x14ac:dyDescent="0.25">
      <c r="A152" s="4">
        <v>1</v>
      </c>
      <c r="B152" s="46">
        <v>85</v>
      </c>
      <c r="C152" s="40" t="s">
        <v>32</v>
      </c>
      <c r="D152" s="47">
        <v>24.08</v>
      </c>
      <c r="E152" s="4">
        <v>2</v>
      </c>
      <c r="F152" s="48">
        <v>52</v>
      </c>
      <c r="G152" s="42" t="s">
        <v>36</v>
      </c>
      <c r="H152" s="48">
        <v>29.46</v>
      </c>
      <c r="I152" s="2">
        <v>2</v>
      </c>
      <c r="K152" s="2"/>
      <c r="L152" s="2"/>
      <c r="N152" s="2"/>
    </row>
    <row r="153" spans="1:15" x14ac:dyDescent="0.25">
      <c r="A153" s="4">
        <v>1</v>
      </c>
      <c r="B153" s="47">
        <v>88</v>
      </c>
      <c r="C153" s="40" t="s">
        <v>49</v>
      </c>
      <c r="D153" s="48">
        <v>24.15</v>
      </c>
      <c r="E153" s="4">
        <v>2</v>
      </c>
      <c r="F153" s="48">
        <v>56</v>
      </c>
      <c r="G153" s="42" t="s">
        <v>35</v>
      </c>
      <c r="H153" s="48">
        <v>30.56</v>
      </c>
      <c r="I153" s="2">
        <v>2</v>
      </c>
      <c r="K153" s="2"/>
      <c r="L153" s="2"/>
      <c r="N153" s="2"/>
    </row>
    <row r="154" spans="1:15" x14ac:dyDescent="0.25">
      <c r="A154" s="4">
        <v>1</v>
      </c>
      <c r="B154" s="47">
        <v>91</v>
      </c>
      <c r="C154" s="40" t="s">
        <v>31</v>
      </c>
      <c r="D154" s="48">
        <v>24.36</v>
      </c>
      <c r="E154" s="4">
        <v>2</v>
      </c>
      <c r="F154" s="48">
        <v>57</v>
      </c>
      <c r="G154" s="42" t="s">
        <v>120</v>
      </c>
      <c r="H154" s="48">
        <v>30.58</v>
      </c>
      <c r="I154" s="2">
        <v>2</v>
      </c>
      <c r="K154" s="2"/>
      <c r="L154" s="2"/>
      <c r="N154" s="2"/>
    </row>
    <row r="155" spans="1:15" x14ac:dyDescent="0.25">
      <c r="A155" s="4">
        <v>1</v>
      </c>
      <c r="B155" s="46">
        <v>97</v>
      </c>
      <c r="C155" s="43" t="s">
        <v>107</v>
      </c>
      <c r="D155" s="49">
        <v>26.18</v>
      </c>
      <c r="E155" s="4">
        <v>2</v>
      </c>
      <c r="F155" s="48">
        <v>60</v>
      </c>
      <c r="G155" s="42" t="s">
        <v>121</v>
      </c>
      <c r="H155" s="48">
        <v>31.32</v>
      </c>
      <c r="I155" s="2">
        <v>2</v>
      </c>
      <c r="K155" s="2"/>
      <c r="L155" s="2"/>
      <c r="N155" s="2"/>
    </row>
    <row r="156" spans="1:15" x14ac:dyDescent="0.25">
      <c r="A156" s="4">
        <v>1</v>
      </c>
      <c r="B156" s="46">
        <v>100</v>
      </c>
      <c r="C156" s="43" t="s">
        <v>108</v>
      </c>
      <c r="D156" s="48">
        <v>26.26</v>
      </c>
      <c r="E156" s="4">
        <v>2</v>
      </c>
      <c r="F156" s="48">
        <v>64</v>
      </c>
      <c r="G156" s="40" t="s">
        <v>37</v>
      </c>
      <c r="H156" s="48">
        <v>33.17</v>
      </c>
      <c r="I156" s="2">
        <v>2</v>
      </c>
      <c r="K156" s="2"/>
      <c r="L156" s="2"/>
      <c r="N156" s="2"/>
    </row>
    <row r="157" spans="1:15" x14ac:dyDescent="0.25">
      <c r="A157" s="4">
        <v>1</v>
      </c>
      <c r="B157" s="47">
        <v>104</v>
      </c>
      <c r="C157" s="40" t="s">
        <v>109</v>
      </c>
      <c r="D157" s="50">
        <v>28.1</v>
      </c>
      <c r="E157" s="4">
        <v>2</v>
      </c>
      <c r="F157" s="22"/>
      <c r="H157" s="22"/>
      <c r="I157" s="2"/>
      <c r="K157" s="2"/>
      <c r="L157" s="2"/>
      <c r="N157" s="2"/>
    </row>
    <row r="158" spans="1:15" x14ac:dyDescent="0.25">
      <c r="A158" s="4">
        <v>1</v>
      </c>
      <c r="B158" s="48">
        <v>110</v>
      </c>
      <c r="C158" s="42" t="s">
        <v>110</v>
      </c>
      <c r="D158" s="48">
        <v>31.04</v>
      </c>
      <c r="E158" s="4">
        <v>2</v>
      </c>
      <c r="F158" s="22"/>
      <c r="H158" s="22"/>
      <c r="I158" s="2"/>
      <c r="K158" s="2"/>
      <c r="L158" s="2"/>
      <c r="N158" s="2"/>
    </row>
    <row r="159" spans="1:15" x14ac:dyDescent="0.25">
      <c r="A159" s="4">
        <v>1</v>
      </c>
      <c r="B159" s="48">
        <v>111</v>
      </c>
      <c r="C159" s="42" t="s">
        <v>50</v>
      </c>
      <c r="D159" s="48">
        <v>33.380000000000003</v>
      </c>
      <c r="E159" s="4">
        <v>2</v>
      </c>
      <c r="F159" s="22"/>
      <c r="H159" s="22"/>
      <c r="I159" s="2"/>
      <c r="K159" s="2"/>
      <c r="L159" s="2"/>
      <c r="N159" s="2"/>
    </row>
    <row r="160" spans="1:15" ht="16.5" thickBot="1" x14ac:dyDescent="0.3">
      <c r="A160" s="4">
        <v>1</v>
      </c>
      <c r="B160" s="15"/>
      <c r="C160" s="1">
        <v>25</v>
      </c>
      <c r="D160" s="1"/>
      <c r="E160" s="53">
        <f>SUM(E135:E159)</f>
        <v>60</v>
      </c>
      <c r="G160" s="4">
        <v>22</v>
      </c>
      <c r="H160" s="22"/>
      <c r="I160" s="53">
        <f>SUM(I135:I156)</f>
        <v>54</v>
      </c>
      <c r="K160" s="2">
        <v>47</v>
      </c>
      <c r="L160" s="2"/>
      <c r="N160" s="2"/>
    </row>
    <row r="161" spans="1:15" ht="16.5" thickTop="1" x14ac:dyDescent="0.25">
      <c r="A161" s="4">
        <v>2</v>
      </c>
      <c r="B161" s="14" t="s">
        <v>29</v>
      </c>
      <c r="C161" s="6"/>
      <c r="J161" s="2"/>
      <c r="K161" s="2"/>
      <c r="L161" s="2"/>
      <c r="N161" s="2"/>
    </row>
    <row r="162" spans="1:15" x14ac:dyDescent="0.25">
      <c r="A162" s="4">
        <v>2</v>
      </c>
      <c r="B162" s="14" t="s">
        <v>44</v>
      </c>
      <c r="C162" s="6"/>
      <c r="J162" s="2"/>
      <c r="K162" s="2"/>
      <c r="L162" s="2"/>
      <c r="N162" s="2"/>
    </row>
    <row r="163" spans="1:15" x14ac:dyDescent="0.25">
      <c r="A163" s="4">
        <v>2</v>
      </c>
      <c r="B163" s="71">
        <v>78</v>
      </c>
      <c r="C163" s="42" t="s">
        <v>100</v>
      </c>
      <c r="D163" s="72">
        <v>29.53</v>
      </c>
      <c r="E163" s="4">
        <v>3</v>
      </c>
      <c r="F163" s="71">
        <v>33</v>
      </c>
      <c r="G163" s="42" t="s">
        <v>112</v>
      </c>
      <c r="H163" s="72">
        <v>35.22</v>
      </c>
      <c r="I163" s="4">
        <v>3</v>
      </c>
      <c r="K163" s="2"/>
      <c r="L163" s="2"/>
      <c r="N163" s="2"/>
    </row>
    <row r="164" spans="1:15" x14ac:dyDescent="0.25">
      <c r="A164" s="4">
        <v>2</v>
      </c>
      <c r="B164" s="71">
        <v>115</v>
      </c>
      <c r="C164" s="42" t="s">
        <v>102</v>
      </c>
      <c r="D164" s="72">
        <v>31</v>
      </c>
      <c r="E164" s="4">
        <v>3</v>
      </c>
      <c r="F164" s="71">
        <v>49</v>
      </c>
      <c r="G164" s="42" t="s">
        <v>130</v>
      </c>
      <c r="H164" s="72">
        <v>36.159999999999997</v>
      </c>
      <c r="I164" s="4">
        <v>3</v>
      </c>
      <c r="K164" s="2"/>
      <c r="L164" s="2"/>
      <c r="N164" s="2"/>
      <c r="O164" s="2"/>
    </row>
    <row r="165" spans="1:15" x14ac:dyDescent="0.25">
      <c r="A165" s="4">
        <v>2</v>
      </c>
      <c r="B165" s="71">
        <v>139</v>
      </c>
      <c r="C165" s="42" t="s">
        <v>101</v>
      </c>
      <c r="D165" s="72">
        <v>31.3</v>
      </c>
      <c r="E165" s="4">
        <v>3</v>
      </c>
      <c r="F165" s="71">
        <v>51</v>
      </c>
      <c r="G165" s="57" t="s">
        <v>122</v>
      </c>
      <c r="H165" s="72">
        <v>36.22</v>
      </c>
      <c r="I165" s="4">
        <v>3</v>
      </c>
      <c r="K165" s="2"/>
      <c r="L165" s="2"/>
    </row>
    <row r="166" spans="1:15" x14ac:dyDescent="0.25">
      <c r="A166" s="4">
        <v>2</v>
      </c>
      <c r="B166" s="71">
        <v>194</v>
      </c>
      <c r="C166" s="42" t="s">
        <v>104</v>
      </c>
      <c r="D166" s="72">
        <v>32.590000000000003</v>
      </c>
      <c r="E166" s="4">
        <v>3</v>
      </c>
      <c r="F166" s="71">
        <v>62</v>
      </c>
      <c r="G166" s="42" t="s">
        <v>116</v>
      </c>
      <c r="H166" s="72">
        <v>37.31</v>
      </c>
      <c r="I166" s="4">
        <v>3</v>
      </c>
    </row>
    <row r="167" spans="1:15" x14ac:dyDescent="0.25">
      <c r="A167" s="4">
        <v>2</v>
      </c>
      <c r="B167" s="71">
        <v>220</v>
      </c>
      <c r="C167" s="57" t="s">
        <v>131</v>
      </c>
      <c r="D167" s="72">
        <v>33.54</v>
      </c>
      <c r="E167" s="4">
        <v>3</v>
      </c>
      <c r="F167" s="71">
        <v>73</v>
      </c>
      <c r="G167" s="57" t="s">
        <v>123</v>
      </c>
      <c r="H167" s="72">
        <v>38.28</v>
      </c>
      <c r="I167" s="4">
        <v>3</v>
      </c>
    </row>
    <row r="168" spans="1:15" x14ac:dyDescent="0.25">
      <c r="A168" s="4">
        <v>2</v>
      </c>
      <c r="B168" s="71">
        <v>229</v>
      </c>
      <c r="C168" s="56" t="s">
        <v>28</v>
      </c>
      <c r="D168" s="72">
        <v>34.159999999999997</v>
      </c>
      <c r="E168" s="4">
        <v>3</v>
      </c>
      <c r="F168" s="71">
        <v>87</v>
      </c>
      <c r="G168" s="57" t="s">
        <v>124</v>
      </c>
      <c r="H168" s="72">
        <v>39.450000000000003</v>
      </c>
      <c r="I168" s="4">
        <v>3</v>
      </c>
    </row>
    <row r="169" spans="1:15" x14ac:dyDescent="0.25">
      <c r="A169" s="4">
        <v>2</v>
      </c>
      <c r="B169" s="71">
        <v>267</v>
      </c>
      <c r="C169" s="43" t="s">
        <v>30</v>
      </c>
      <c r="D169" s="72">
        <v>35.270000000000003</v>
      </c>
      <c r="E169" s="4">
        <v>3</v>
      </c>
      <c r="F169" s="71">
        <v>100</v>
      </c>
      <c r="G169" s="55" t="s">
        <v>125</v>
      </c>
      <c r="H169" s="72">
        <v>40.450000000000003</v>
      </c>
      <c r="I169" s="4">
        <v>3</v>
      </c>
    </row>
    <row r="170" spans="1:15" x14ac:dyDescent="0.25">
      <c r="A170" s="4">
        <v>2</v>
      </c>
      <c r="B170" s="71">
        <v>293</v>
      </c>
      <c r="C170" s="40" t="s">
        <v>48</v>
      </c>
      <c r="D170" s="72">
        <v>36.21</v>
      </c>
      <c r="E170" s="4">
        <v>3</v>
      </c>
      <c r="F170" s="70">
        <v>101</v>
      </c>
      <c r="G170" s="57" t="s">
        <v>126</v>
      </c>
      <c r="H170" s="69">
        <v>40.49</v>
      </c>
      <c r="I170" s="4">
        <v>3</v>
      </c>
    </row>
    <row r="171" spans="1:15" x14ac:dyDescent="0.25">
      <c r="A171" s="4">
        <v>2</v>
      </c>
      <c r="B171" s="71">
        <v>311</v>
      </c>
      <c r="C171" s="57" t="s">
        <v>132</v>
      </c>
      <c r="D171" s="72">
        <v>37.17</v>
      </c>
      <c r="E171" s="4">
        <v>3</v>
      </c>
      <c r="F171" s="70">
        <v>114</v>
      </c>
      <c r="G171" s="43" t="s">
        <v>65</v>
      </c>
      <c r="H171" s="69">
        <v>42.18</v>
      </c>
      <c r="I171" s="4">
        <v>3</v>
      </c>
    </row>
    <row r="172" spans="1:15" x14ac:dyDescent="0.25">
      <c r="A172" s="4">
        <v>2</v>
      </c>
      <c r="B172" s="71">
        <v>319</v>
      </c>
      <c r="C172" s="57" t="s">
        <v>133</v>
      </c>
      <c r="D172" s="72">
        <v>37.44</v>
      </c>
      <c r="E172" s="4">
        <v>3</v>
      </c>
      <c r="F172" s="70">
        <v>117</v>
      </c>
      <c r="G172" s="43" t="s">
        <v>45</v>
      </c>
      <c r="H172" s="69">
        <v>42.51</v>
      </c>
      <c r="I172" s="4">
        <v>3</v>
      </c>
    </row>
    <row r="173" spans="1:15" x14ac:dyDescent="0.25">
      <c r="A173" s="4">
        <v>2</v>
      </c>
      <c r="B173" s="71">
        <v>336</v>
      </c>
      <c r="C173" s="43" t="s">
        <v>40</v>
      </c>
      <c r="D173" s="72">
        <v>39.200000000000003</v>
      </c>
      <c r="E173" s="4">
        <v>2</v>
      </c>
      <c r="F173" s="70">
        <v>118</v>
      </c>
      <c r="G173" s="58" t="s">
        <v>127</v>
      </c>
      <c r="H173" s="69">
        <v>42.55</v>
      </c>
      <c r="I173" s="4">
        <v>2</v>
      </c>
    </row>
    <row r="174" spans="1:15" x14ac:dyDescent="0.25">
      <c r="A174" s="4">
        <v>2</v>
      </c>
      <c r="B174" s="71">
        <v>339</v>
      </c>
      <c r="C174" s="43" t="s">
        <v>106</v>
      </c>
      <c r="D174" s="72">
        <v>39.36</v>
      </c>
      <c r="E174" s="4">
        <v>2</v>
      </c>
      <c r="F174" s="70">
        <v>119</v>
      </c>
      <c r="G174" s="58" t="s">
        <v>128</v>
      </c>
      <c r="H174" s="69">
        <v>43</v>
      </c>
      <c r="I174" s="4">
        <v>2</v>
      </c>
    </row>
    <row r="175" spans="1:15" x14ac:dyDescent="0.25">
      <c r="A175" s="4">
        <v>2</v>
      </c>
      <c r="B175" s="71">
        <v>341</v>
      </c>
      <c r="C175" s="43" t="s">
        <v>67</v>
      </c>
      <c r="D175" s="72">
        <v>39.450000000000003</v>
      </c>
      <c r="E175" s="4">
        <v>2</v>
      </c>
      <c r="F175" s="70">
        <v>144</v>
      </c>
      <c r="G175" s="43" t="s">
        <v>79</v>
      </c>
      <c r="H175" s="69">
        <v>46.52</v>
      </c>
      <c r="I175" s="4">
        <v>2</v>
      </c>
    </row>
    <row r="176" spans="1:15" x14ac:dyDescent="0.25">
      <c r="A176" s="4">
        <v>2</v>
      </c>
      <c r="B176" s="71">
        <v>344</v>
      </c>
      <c r="C176" s="43" t="s">
        <v>105</v>
      </c>
      <c r="D176" s="72">
        <v>39.53</v>
      </c>
      <c r="E176" s="4">
        <v>2</v>
      </c>
      <c r="F176" s="70">
        <v>145</v>
      </c>
      <c r="G176" s="42" t="s">
        <v>129</v>
      </c>
      <c r="H176" s="69">
        <v>47.11</v>
      </c>
      <c r="I176" s="4">
        <v>2</v>
      </c>
    </row>
    <row r="177" spans="1:11" x14ac:dyDescent="0.25">
      <c r="A177" s="4">
        <v>2</v>
      </c>
      <c r="B177" s="71">
        <v>356</v>
      </c>
      <c r="C177" s="42" t="s">
        <v>32</v>
      </c>
      <c r="D177" s="72">
        <v>41.1</v>
      </c>
      <c r="E177" s="4">
        <v>2</v>
      </c>
      <c r="F177" s="70">
        <v>148</v>
      </c>
      <c r="G177" s="43" t="s">
        <v>46</v>
      </c>
      <c r="H177" s="69">
        <v>47.4</v>
      </c>
      <c r="I177" s="4">
        <v>2</v>
      </c>
    </row>
    <row r="178" spans="1:11" x14ac:dyDescent="0.25">
      <c r="A178" s="4">
        <v>2</v>
      </c>
      <c r="B178" s="71">
        <v>365</v>
      </c>
      <c r="C178" s="57" t="s">
        <v>134</v>
      </c>
      <c r="D178" s="72">
        <v>42.11</v>
      </c>
      <c r="E178" s="4">
        <v>2</v>
      </c>
      <c r="F178" s="70">
        <v>157</v>
      </c>
      <c r="G178" s="54" t="s">
        <v>36</v>
      </c>
      <c r="H178" s="69">
        <v>51.46</v>
      </c>
      <c r="I178" s="4">
        <v>2</v>
      </c>
    </row>
    <row r="179" spans="1:11" x14ac:dyDescent="0.25">
      <c r="A179" s="4">
        <v>2</v>
      </c>
      <c r="B179" s="71">
        <v>367</v>
      </c>
      <c r="C179" s="40" t="s">
        <v>41</v>
      </c>
      <c r="D179" s="72">
        <v>42.3</v>
      </c>
      <c r="E179" s="4">
        <v>2</v>
      </c>
      <c r="F179" s="62"/>
      <c r="G179" s="54"/>
      <c r="H179" s="64"/>
    </row>
    <row r="180" spans="1:11" x14ac:dyDescent="0.25">
      <c r="A180" s="4">
        <v>2</v>
      </c>
      <c r="B180" s="71">
        <v>370</v>
      </c>
      <c r="C180" s="40" t="s">
        <v>49</v>
      </c>
      <c r="D180" s="72">
        <v>42.53</v>
      </c>
      <c r="E180" s="4">
        <v>2</v>
      </c>
      <c r="F180" s="62"/>
      <c r="G180" s="54"/>
      <c r="H180" s="63"/>
    </row>
    <row r="181" spans="1:11" x14ac:dyDescent="0.25">
      <c r="A181" s="4">
        <v>2</v>
      </c>
      <c r="B181" s="71">
        <v>372</v>
      </c>
      <c r="C181" s="59" t="s">
        <v>135</v>
      </c>
      <c r="D181" s="72">
        <v>43.15</v>
      </c>
      <c r="E181" s="4">
        <v>2</v>
      </c>
      <c r="F181" s="62"/>
      <c r="G181" s="54"/>
      <c r="H181" s="63"/>
    </row>
    <row r="182" spans="1:11" x14ac:dyDescent="0.25">
      <c r="A182" s="4">
        <v>2</v>
      </c>
      <c r="B182" s="71">
        <v>378</v>
      </c>
      <c r="C182" s="43" t="s">
        <v>108</v>
      </c>
      <c r="D182" s="72">
        <v>45.36</v>
      </c>
      <c r="E182" s="4">
        <v>2</v>
      </c>
      <c r="F182" s="62"/>
      <c r="G182" s="54"/>
      <c r="H182" s="63"/>
    </row>
    <row r="183" spans="1:11" x14ac:dyDescent="0.25">
      <c r="A183" s="4">
        <v>2</v>
      </c>
      <c r="B183" s="71">
        <v>390</v>
      </c>
      <c r="C183" s="42" t="s">
        <v>50</v>
      </c>
      <c r="D183" s="72">
        <v>56.13</v>
      </c>
      <c r="E183" s="4">
        <v>2</v>
      </c>
      <c r="F183" s="62"/>
      <c r="G183" s="54"/>
      <c r="H183" s="63"/>
    </row>
    <row r="184" spans="1:11" x14ac:dyDescent="0.25">
      <c r="A184" s="4">
        <v>2</v>
      </c>
      <c r="B184" s="61"/>
      <c r="C184" s="5"/>
      <c r="D184" s="65"/>
      <c r="F184" s="62"/>
      <c r="G184" s="54"/>
      <c r="H184" s="63"/>
    </row>
    <row r="185" spans="1:11" ht="16.5" thickBot="1" x14ac:dyDescent="0.3">
      <c r="A185" s="4">
        <v>2</v>
      </c>
      <c r="B185" s="62"/>
      <c r="C185" s="4">
        <v>21</v>
      </c>
      <c r="E185" s="53">
        <f>SUM(E163:E184)</f>
        <v>52</v>
      </c>
      <c r="F185" s="62"/>
      <c r="G185" s="4">
        <v>16</v>
      </c>
      <c r="I185" s="53">
        <f>SUM(I163:I184)</f>
        <v>42</v>
      </c>
      <c r="K185" s="4">
        <v>37</v>
      </c>
    </row>
    <row r="186" spans="1:11" ht="16.5" thickTop="1" x14ac:dyDescent="0.25">
      <c r="A186" s="4">
        <v>2</v>
      </c>
      <c r="C186" s="4"/>
    </row>
    <row r="187" spans="1:11" x14ac:dyDescent="0.25">
      <c r="A187" s="4">
        <v>3</v>
      </c>
      <c r="B187" s="14" t="s">
        <v>43</v>
      </c>
      <c r="C187" s="4"/>
    </row>
    <row r="188" spans="1:11" x14ac:dyDescent="0.25">
      <c r="A188" s="4">
        <v>3</v>
      </c>
      <c r="B188" s="14" t="s">
        <v>27</v>
      </c>
      <c r="C188" s="4"/>
    </row>
    <row r="189" spans="1:11" x14ac:dyDescent="0.25">
      <c r="A189" s="4">
        <v>3</v>
      </c>
      <c r="B189" s="70">
        <v>2</v>
      </c>
      <c r="C189" s="42" t="s">
        <v>100</v>
      </c>
      <c r="D189" s="70">
        <v>27.31</v>
      </c>
      <c r="E189" s="4">
        <v>3</v>
      </c>
      <c r="F189" s="70">
        <v>6</v>
      </c>
      <c r="G189" s="43" t="s">
        <v>45</v>
      </c>
      <c r="H189" s="69">
        <v>36.46</v>
      </c>
      <c r="I189" s="4">
        <v>3</v>
      </c>
    </row>
    <row r="190" spans="1:11" x14ac:dyDescent="0.25">
      <c r="A190" s="4">
        <v>3</v>
      </c>
      <c r="B190" s="70">
        <v>6</v>
      </c>
      <c r="C190" s="40" t="s">
        <v>47</v>
      </c>
      <c r="D190" s="70">
        <v>28.52</v>
      </c>
      <c r="E190" s="4">
        <v>3</v>
      </c>
      <c r="F190" s="70">
        <v>8</v>
      </c>
      <c r="G190" s="55" t="s">
        <v>125</v>
      </c>
      <c r="H190" s="69">
        <v>36.54</v>
      </c>
      <c r="I190" s="4">
        <v>3</v>
      </c>
    </row>
    <row r="191" spans="1:11" x14ac:dyDescent="0.25">
      <c r="A191" s="4">
        <v>3</v>
      </c>
      <c r="B191" s="70">
        <v>13</v>
      </c>
      <c r="C191" s="59" t="s">
        <v>136</v>
      </c>
      <c r="D191" s="70">
        <v>30.46</v>
      </c>
      <c r="E191" s="4">
        <v>3</v>
      </c>
      <c r="F191" s="70">
        <v>11</v>
      </c>
      <c r="G191" s="43" t="s">
        <v>128</v>
      </c>
      <c r="H191" s="69">
        <v>38.42</v>
      </c>
      <c r="I191" s="4">
        <v>3</v>
      </c>
    </row>
    <row r="192" spans="1:11" x14ac:dyDescent="0.25">
      <c r="A192" s="4">
        <v>3</v>
      </c>
      <c r="B192" s="70">
        <v>14</v>
      </c>
      <c r="C192" s="43" t="s">
        <v>30</v>
      </c>
      <c r="D192" s="70">
        <v>30.47</v>
      </c>
      <c r="E192" s="4">
        <v>3</v>
      </c>
      <c r="F192" s="70">
        <v>21</v>
      </c>
      <c r="G192" s="59" t="s">
        <v>140</v>
      </c>
      <c r="H192" s="69">
        <v>40.57</v>
      </c>
      <c r="I192" s="4">
        <v>3</v>
      </c>
    </row>
    <row r="193" spans="1:11" x14ac:dyDescent="0.25">
      <c r="A193" s="4">
        <v>3</v>
      </c>
      <c r="B193" s="70">
        <v>22</v>
      </c>
      <c r="C193" s="43" t="s">
        <v>105</v>
      </c>
      <c r="D193" s="70">
        <v>33.130000000000003</v>
      </c>
      <c r="E193" s="4">
        <v>3</v>
      </c>
      <c r="F193" s="70">
        <v>23</v>
      </c>
      <c r="G193" s="42" t="s">
        <v>129</v>
      </c>
      <c r="H193" s="69">
        <v>41.31</v>
      </c>
      <c r="I193" s="4">
        <v>3</v>
      </c>
    </row>
    <row r="194" spans="1:11" x14ac:dyDescent="0.25">
      <c r="A194" s="4">
        <v>3</v>
      </c>
      <c r="B194" s="70">
        <v>27</v>
      </c>
      <c r="C194" s="59" t="s">
        <v>137</v>
      </c>
      <c r="D194" s="70">
        <v>33.520000000000003</v>
      </c>
      <c r="E194" s="4">
        <v>3</v>
      </c>
      <c r="F194" s="70">
        <v>24</v>
      </c>
      <c r="G194" s="43" t="s">
        <v>79</v>
      </c>
      <c r="H194" s="69">
        <v>41.31</v>
      </c>
      <c r="I194" s="4">
        <v>3</v>
      </c>
    </row>
    <row r="195" spans="1:11" x14ac:dyDescent="0.25">
      <c r="A195" s="4">
        <v>3</v>
      </c>
      <c r="B195" s="70">
        <v>29</v>
      </c>
      <c r="C195" s="59" t="s">
        <v>138</v>
      </c>
      <c r="D195" s="70">
        <v>33.58</v>
      </c>
      <c r="E195" s="4">
        <v>3</v>
      </c>
      <c r="F195" s="70">
        <v>25</v>
      </c>
      <c r="G195" s="42" t="s">
        <v>117</v>
      </c>
      <c r="H195" s="69">
        <v>42</v>
      </c>
      <c r="I195" s="4">
        <v>3</v>
      </c>
    </row>
    <row r="196" spans="1:11" x14ac:dyDescent="0.25">
      <c r="A196" s="4">
        <v>3</v>
      </c>
      <c r="B196" s="70">
        <v>33</v>
      </c>
      <c r="C196" s="43" t="s">
        <v>106</v>
      </c>
      <c r="D196" s="70">
        <v>35.049999999999997</v>
      </c>
      <c r="E196" s="4">
        <v>3</v>
      </c>
      <c r="F196" s="70">
        <v>30</v>
      </c>
      <c r="G196" s="42" t="s">
        <v>38</v>
      </c>
      <c r="H196" s="69">
        <v>42.55</v>
      </c>
      <c r="I196" s="4">
        <v>3</v>
      </c>
    </row>
    <row r="197" spans="1:11" x14ac:dyDescent="0.25">
      <c r="A197" s="4">
        <v>3</v>
      </c>
      <c r="B197" s="70">
        <v>36</v>
      </c>
      <c r="C197" s="59" t="s">
        <v>139</v>
      </c>
      <c r="D197" s="70">
        <v>35.28</v>
      </c>
      <c r="E197" s="4">
        <v>3</v>
      </c>
      <c r="F197" s="70">
        <v>31</v>
      </c>
      <c r="G197" s="42" t="s">
        <v>118</v>
      </c>
      <c r="H197" s="69">
        <v>43.21</v>
      </c>
      <c r="I197" s="4">
        <v>3</v>
      </c>
    </row>
    <row r="198" spans="1:11" x14ac:dyDescent="0.25">
      <c r="A198" s="4">
        <v>3</v>
      </c>
      <c r="B198" s="70">
        <v>38</v>
      </c>
      <c r="C198" s="43" t="s">
        <v>67</v>
      </c>
      <c r="D198" s="70">
        <v>35.33</v>
      </c>
      <c r="E198" s="4">
        <v>3</v>
      </c>
      <c r="F198" s="70">
        <v>32</v>
      </c>
      <c r="G198" s="43" t="s">
        <v>46</v>
      </c>
      <c r="H198" s="69">
        <v>43.49</v>
      </c>
      <c r="I198" s="4">
        <v>3</v>
      </c>
    </row>
    <row r="199" spans="1:11" x14ac:dyDescent="0.25">
      <c r="A199" s="4">
        <v>3</v>
      </c>
      <c r="B199" s="70">
        <v>42</v>
      </c>
      <c r="C199" s="40" t="s">
        <v>41</v>
      </c>
      <c r="D199" s="70">
        <v>36.26</v>
      </c>
      <c r="E199" s="4">
        <v>2</v>
      </c>
      <c r="F199" s="70">
        <v>33</v>
      </c>
      <c r="G199" s="59" t="s">
        <v>141</v>
      </c>
      <c r="H199" s="69">
        <v>44.14</v>
      </c>
      <c r="I199" s="4">
        <v>2</v>
      </c>
    </row>
    <row r="200" spans="1:11" x14ac:dyDescent="0.25">
      <c r="A200" s="4">
        <v>3</v>
      </c>
      <c r="B200" s="70">
        <v>43</v>
      </c>
      <c r="C200" s="42" t="s">
        <v>32</v>
      </c>
      <c r="D200" s="70">
        <v>36.31</v>
      </c>
      <c r="E200" s="4">
        <v>2</v>
      </c>
      <c r="F200" s="70">
        <v>34</v>
      </c>
      <c r="G200" s="42" t="s">
        <v>34</v>
      </c>
      <c r="H200" s="69">
        <v>44.15</v>
      </c>
      <c r="I200" s="4">
        <v>2</v>
      </c>
    </row>
    <row r="201" spans="1:11" x14ac:dyDescent="0.25">
      <c r="A201" s="4">
        <v>3</v>
      </c>
      <c r="B201" s="70">
        <v>48</v>
      </c>
      <c r="C201" s="40" t="s">
        <v>49</v>
      </c>
      <c r="D201" s="70">
        <v>37.43</v>
      </c>
      <c r="E201" s="4">
        <v>2</v>
      </c>
      <c r="F201" s="70">
        <v>37</v>
      </c>
      <c r="G201" s="54" t="s">
        <v>36</v>
      </c>
      <c r="H201" s="69">
        <v>44.55</v>
      </c>
      <c r="I201" s="4">
        <v>2</v>
      </c>
    </row>
    <row r="202" spans="1:11" x14ac:dyDescent="0.25">
      <c r="A202" s="4">
        <v>3</v>
      </c>
      <c r="B202" s="70">
        <v>49</v>
      </c>
      <c r="C202" s="40" t="s">
        <v>31</v>
      </c>
      <c r="D202" s="70">
        <v>38.18</v>
      </c>
      <c r="E202" s="4">
        <v>2</v>
      </c>
      <c r="F202" s="70">
        <v>43</v>
      </c>
      <c r="G202" s="59" t="s">
        <v>142</v>
      </c>
      <c r="H202" s="69">
        <v>48.48</v>
      </c>
      <c r="I202" s="4">
        <v>2</v>
      </c>
    </row>
    <row r="203" spans="1:11" x14ac:dyDescent="0.25">
      <c r="A203" s="4">
        <v>3</v>
      </c>
      <c r="B203" s="70">
        <v>51</v>
      </c>
      <c r="C203" s="43" t="s">
        <v>107</v>
      </c>
      <c r="D203" s="70">
        <v>38.520000000000003</v>
      </c>
      <c r="E203" s="4">
        <v>2</v>
      </c>
      <c r="F203" s="70">
        <v>46</v>
      </c>
      <c r="G203" s="42" t="s">
        <v>121</v>
      </c>
      <c r="H203" s="69">
        <v>50.16</v>
      </c>
      <c r="I203" s="4">
        <v>2</v>
      </c>
    </row>
    <row r="204" spans="1:11" x14ac:dyDescent="0.25">
      <c r="A204" s="4">
        <v>3</v>
      </c>
      <c r="B204" s="70">
        <v>55</v>
      </c>
      <c r="C204" s="43" t="s">
        <v>33</v>
      </c>
      <c r="D204" s="70">
        <v>39.33</v>
      </c>
      <c r="E204" s="4">
        <v>2</v>
      </c>
      <c r="F204" s="70">
        <v>47</v>
      </c>
      <c r="G204" s="40" t="s">
        <v>37</v>
      </c>
      <c r="H204" s="69">
        <v>55.53</v>
      </c>
      <c r="I204" s="4">
        <v>2</v>
      </c>
    </row>
    <row r="205" spans="1:11" x14ac:dyDescent="0.25">
      <c r="A205" s="4">
        <v>3</v>
      </c>
      <c r="B205" s="70">
        <v>63</v>
      </c>
      <c r="C205" s="40" t="s">
        <v>109</v>
      </c>
      <c r="D205" s="70">
        <v>45.04</v>
      </c>
      <c r="E205" s="4">
        <v>2</v>
      </c>
      <c r="F205" s="70"/>
    </row>
    <row r="206" spans="1:11" x14ac:dyDescent="0.25">
      <c r="A206" s="4">
        <v>3</v>
      </c>
      <c r="B206" s="70">
        <v>65</v>
      </c>
      <c r="C206" s="42" t="s">
        <v>50</v>
      </c>
      <c r="D206" s="70">
        <v>49.53</v>
      </c>
      <c r="E206" s="4">
        <v>2</v>
      </c>
      <c r="F206" s="22"/>
    </row>
    <row r="207" spans="1:11" x14ac:dyDescent="0.25">
      <c r="A207" s="4">
        <v>3</v>
      </c>
      <c r="C207" s="66"/>
      <c r="D207" s="22"/>
    </row>
    <row r="208" spans="1:11" ht="16.5" thickBot="1" x14ac:dyDescent="0.3">
      <c r="A208" s="4">
        <v>3</v>
      </c>
      <c r="C208" s="4">
        <v>18</v>
      </c>
      <c r="E208" s="53">
        <f>SUM(E189:E207)</f>
        <v>46</v>
      </c>
      <c r="G208" s="4">
        <v>16</v>
      </c>
      <c r="I208" s="53">
        <f>SUM(I189:I207)</f>
        <v>42</v>
      </c>
      <c r="K208" s="4">
        <v>34</v>
      </c>
    </row>
    <row r="209" spans="1:11" ht="16.5" thickTop="1" x14ac:dyDescent="0.25">
      <c r="A209" s="4">
        <v>4</v>
      </c>
      <c r="B209" s="14" t="s">
        <v>54</v>
      </c>
    </row>
    <row r="210" spans="1:11" x14ac:dyDescent="0.25">
      <c r="A210" s="4">
        <v>4</v>
      </c>
      <c r="B210" s="14" t="s">
        <v>113</v>
      </c>
    </row>
    <row r="211" spans="1:11" x14ac:dyDescent="0.25">
      <c r="A211" s="4">
        <v>4</v>
      </c>
      <c r="B211" s="70">
        <v>41</v>
      </c>
      <c r="C211" s="42" t="s">
        <v>102</v>
      </c>
      <c r="D211" s="70">
        <v>31.33</v>
      </c>
      <c r="E211" s="4">
        <v>2</v>
      </c>
      <c r="F211" s="70">
        <v>38</v>
      </c>
      <c r="G211" s="55" t="s">
        <v>125</v>
      </c>
      <c r="H211" s="69">
        <v>39.25</v>
      </c>
      <c r="I211" s="4">
        <v>2</v>
      </c>
    </row>
    <row r="212" spans="1:11" x14ac:dyDescent="0.25">
      <c r="A212" s="4">
        <v>4</v>
      </c>
      <c r="B212" s="70">
        <v>54</v>
      </c>
      <c r="C212" s="42" t="s">
        <v>104</v>
      </c>
      <c r="D212" s="70">
        <v>32.36</v>
      </c>
      <c r="E212" s="4">
        <v>2</v>
      </c>
      <c r="F212" s="70">
        <v>54</v>
      </c>
      <c r="G212" s="43" t="s">
        <v>79</v>
      </c>
      <c r="H212" s="69">
        <v>44.41</v>
      </c>
      <c r="I212" s="4">
        <v>2</v>
      </c>
    </row>
    <row r="213" spans="1:11" x14ac:dyDescent="0.25">
      <c r="A213" s="4">
        <v>4</v>
      </c>
      <c r="B213" s="70">
        <v>81</v>
      </c>
      <c r="C213" s="59" t="s">
        <v>143</v>
      </c>
      <c r="D213" s="69">
        <v>36.31</v>
      </c>
      <c r="E213" s="4">
        <v>2</v>
      </c>
      <c r="F213" s="70">
        <v>59</v>
      </c>
      <c r="G213" s="42" t="s">
        <v>118</v>
      </c>
      <c r="H213" s="69">
        <v>46.24</v>
      </c>
      <c r="I213" s="4">
        <v>2</v>
      </c>
    </row>
    <row r="214" spans="1:11" x14ac:dyDescent="0.25">
      <c r="A214" s="4">
        <v>4</v>
      </c>
      <c r="B214" s="70">
        <v>86</v>
      </c>
      <c r="C214" s="40" t="s">
        <v>138</v>
      </c>
      <c r="D214" s="69">
        <v>37.06</v>
      </c>
      <c r="E214" s="4">
        <v>2</v>
      </c>
      <c r="F214" s="70">
        <v>63</v>
      </c>
      <c r="G214" s="42" t="s">
        <v>129</v>
      </c>
      <c r="H214" s="69">
        <v>47.13</v>
      </c>
      <c r="I214" s="4">
        <v>2</v>
      </c>
    </row>
    <row r="215" spans="1:11" x14ac:dyDescent="0.25">
      <c r="A215" s="4">
        <v>4</v>
      </c>
      <c r="B215" s="70">
        <v>95</v>
      </c>
      <c r="C215" s="43" t="s">
        <v>106</v>
      </c>
      <c r="D215" s="69">
        <v>38.36</v>
      </c>
      <c r="E215" s="4">
        <v>2</v>
      </c>
    </row>
    <row r="216" spans="1:11" x14ac:dyDescent="0.25">
      <c r="A216" s="4">
        <v>4</v>
      </c>
      <c r="B216" s="70">
        <v>102</v>
      </c>
      <c r="C216" s="43" t="s">
        <v>67</v>
      </c>
      <c r="D216" s="69">
        <v>40.270000000000003</v>
      </c>
      <c r="E216" s="4">
        <v>2</v>
      </c>
    </row>
    <row r="217" spans="1:11" x14ac:dyDescent="0.25">
      <c r="A217" s="4">
        <v>4</v>
      </c>
      <c r="B217" s="70">
        <v>103</v>
      </c>
      <c r="C217" s="42" t="s">
        <v>32</v>
      </c>
      <c r="D217" s="69">
        <v>40.409999999999997</v>
      </c>
      <c r="E217" s="4">
        <v>2</v>
      </c>
    </row>
    <row r="218" spans="1:11" x14ac:dyDescent="0.25">
      <c r="A218" s="4">
        <v>4</v>
      </c>
      <c r="B218" s="70">
        <v>111</v>
      </c>
      <c r="C218" s="40" t="s">
        <v>49</v>
      </c>
      <c r="D218" s="69">
        <v>41.35</v>
      </c>
      <c r="E218" s="4">
        <v>2</v>
      </c>
    </row>
    <row r="219" spans="1:11" x14ac:dyDescent="0.25">
      <c r="A219" s="4">
        <v>4</v>
      </c>
    </row>
    <row r="220" spans="1:11" x14ac:dyDescent="0.25">
      <c r="A220" s="4">
        <v>4</v>
      </c>
    </row>
    <row r="221" spans="1:11" x14ac:dyDescent="0.25">
      <c r="A221" s="4">
        <v>4</v>
      </c>
    </row>
    <row r="222" spans="1:11" x14ac:dyDescent="0.25">
      <c r="A222" s="4">
        <v>4</v>
      </c>
    </row>
    <row r="223" spans="1:11" ht="16.5" thickBot="1" x14ac:dyDescent="0.3">
      <c r="A223" s="4">
        <v>4</v>
      </c>
      <c r="C223" s="7">
        <v>8</v>
      </c>
      <c r="E223" s="53">
        <f>SUM(E211:E222)</f>
        <v>16</v>
      </c>
      <c r="G223" s="4">
        <v>4</v>
      </c>
      <c r="I223" s="53">
        <f>SUM(I211:I222)</f>
        <v>8</v>
      </c>
      <c r="K223" s="4">
        <v>12</v>
      </c>
    </row>
    <row r="224" spans="1:11" ht="16.5" thickTop="1" x14ac:dyDescent="0.25">
      <c r="A224" s="4">
        <v>5</v>
      </c>
      <c r="B224" s="14" t="s">
        <v>55</v>
      </c>
    </row>
    <row r="225" spans="1:11" x14ac:dyDescent="0.25">
      <c r="A225" s="4">
        <v>5</v>
      </c>
      <c r="B225" s="14" t="s">
        <v>61</v>
      </c>
    </row>
    <row r="226" spans="1:11" x14ac:dyDescent="0.25">
      <c r="A226" s="4">
        <v>5</v>
      </c>
      <c r="B226" s="70">
        <v>19</v>
      </c>
      <c r="C226" s="76" t="s">
        <v>145</v>
      </c>
      <c r="D226" s="75">
        <v>29.18</v>
      </c>
      <c r="E226" s="66">
        <v>2</v>
      </c>
      <c r="F226" s="70">
        <v>34</v>
      </c>
      <c r="G226" s="74" t="s">
        <v>127</v>
      </c>
      <c r="H226" s="84">
        <v>41</v>
      </c>
      <c r="I226" s="66">
        <v>2</v>
      </c>
    </row>
    <row r="227" spans="1:11" x14ac:dyDescent="0.25">
      <c r="A227" s="4">
        <v>5</v>
      </c>
      <c r="B227" s="70">
        <v>20</v>
      </c>
      <c r="C227" s="74" t="s">
        <v>146</v>
      </c>
      <c r="D227" s="75">
        <v>29.27</v>
      </c>
      <c r="E227" s="66">
        <v>2</v>
      </c>
      <c r="F227" s="70">
        <v>36</v>
      </c>
      <c r="G227" s="43" t="s">
        <v>128</v>
      </c>
      <c r="H227" s="84">
        <v>43.07</v>
      </c>
      <c r="I227" s="66">
        <v>2</v>
      </c>
    </row>
    <row r="228" spans="1:11" x14ac:dyDescent="0.25">
      <c r="A228" s="4">
        <v>5</v>
      </c>
      <c r="B228" s="70">
        <v>62</v>
      </c>
      <c r="C228" s="74" t="s">
        <v>58</v>
      </c>
      <c r="D228" s="75">
        <v>33.28</v>
      </c>
      <c r="E228" s="66">
        <v>2</v>
      </c>
      <c r="F228" s="70">
        <v>41</v>
      </c>
      <c r="G228" s="74" t="s">
        <v>46</v>
      </c>
      <c r="H228" s="84">
        <v>44.34</v>
      </c>
      <c r="I228" s="66">
        <v>2</v>
      </c>
    </row>
    <row r="229" spans="1:11" x14ac:dyDescent="0.25">
      <c r="A229" s="4">
        <v>5</v>
      </c>
      <c r="B229" s="70">
        <v>77</v>
      </c>
      <c r="C229" s="76" t="s">
        <v>150</v>
      </c>
      <c r="D229" s="84">
        <v>35.369999999999997</v>
      </c>
      <c r="E229" s="66">
        <v>2</v>
      </c>
      <c r="F229" s="70">
        <v>43</v>
      </c>
      <c r="G229" s="43" t="s">
        <v>79</v>
      </c>
      <c r="H229" s="84">
        <v>45.16</v>
      </c>
      <c r="I229" s="66">
        <v>2</v>
      </c>
    </row>
    <row r="230" spans="1:11" x14ac:dyDescent="0.25">
      <c r="A230" s="4">
        <v>5</v>
      </c>
      <c r="B230" s="70">
        <v>93</v>
      </c>
      <c r="C230" s="76" t="s">
        <v>148</v>
      </c>
      <c r="D230" s="75">
        <v>37.24</v>
      </c>
      <c r="E230" s="66">
        <v>2</v>
      </c>
      <c r="F230" s="70">
        <v>55</v>
      </c>
      <c r="G230" s="42" t="s">
        <v>117</v>
      </c>
      <c r="H230" s="85">
        <v>47.47</v>
      </c>
      <c r="I230" s="4">
        <v>2</v>
      </c>
    </row>
    <row r="231" spans="1:11" x14ac:dyDescent="0.25">
      <c r="A231" s="4">
        <v>5</v>
      </c>
      <c r="B231" s="70">
        <v>99</v>
      </c>
      <c r="C231" s="74" t="s">
        <v>138</v>
      </c>
      <c r="D231" s="75">
        <v>38.19</v>
      </c>
      <c r="E231" s="66">
        <v>2</v>
      </c>
      <c r="F231" s="70">
        <v>58</v>
      </c>
      <c r="G231" s="40" t="s">
        <v>141</v>
      </c>
      <c r="H231" s="84">
        <v>48.55</v>
      </c>
      <c r="I231" s="66">
        <v>2</v>
      </c>
    </row>
    <row r="232" spans="1:11" x14ac:dyDescent="0.25">
      <c r="A232" s="4">
        <v>5</v>
      </c>
      <c r="B232" s="70">
        <v>102</v>
      </c>
      <c r="C232" s="74" t="s">
        <v>106</v>
      </c>
      <c r="D232" s="75">
        <v>38.42</v>
      </c>
      <c r="E232" s="66">
        <v>2</v>
      </c>
      <c r="F232" s="70">
        <v>65</v>
      </c>
      <c r="G232" s="54" t="s">
        <v>36</v>
      </c>
      <c r="H232" s="84">
        <v>52.29</v>
      </c>
      <c r="I232" s="66">
        <v>2</v>
      </c>
    </row>
    <row r="233" spans="1:11" x14ac:dyDescent="0.25">
      <c r="A233" s="4">
        <v>5</v>
      </c>
      <c r="B233" s="70">
        <v>107</v>
      </c>
      <c r="C233" s="74" t="s">
        <v>147</v>
      </c>
      <c r="D233" s="75">
        <v>39.51</v>
      </c>
      <c r="E233" s="66">
        <v>2</v>
      </c>
      <c r="F233" s="70">
        <v>67</v>
      </c>
      <c r="G233" s="42" t="s">
        <v>35</v>
      </c>
      <c r="H233" s="84">
        <v>54.58</v>
      </c>
      <c r="I233" s="66">
        <v>2</v>
      </c>
    </row>
    <row r="234" spans="1:11" x14ac:dyDescent="0.25">
      <c r="A234" s="4">
        <v>5</v>
      </c>
      <c r="B234" s="70">
        <v>114</v>
      </c>
      <c r="C234" s="74" t="s">
        <v>49</v>
      </c>
      <c r="D234" s="75">
        <v>41.03</v>
      </c>
      <c r="E234" s="66">
        <v>2</v>
      </c>
      <c r="F234" s="70">
        <v>68</v>
      </c>
      <c r="G234" s="76" t="s">
        <v>149</v>
      </c>
      <c r="H234" s="84">
        <v>57.38</v>
      </c>
      <c r="I234" s="66">
        <v>2</v>
      </c>
    </row>
    <row r="235" spans="1:11" x14ac:dyDescent="0.25">
      <c r="A235" s="4">
        <v>5</v>
      </c>
      <c r="B235" s="70">
        <v>122</v>
      </c>
      <c r="C235" s="74" t="s">
        <v>41</v>
      </c>
      <c r="D235" s="75">
        <v>42.54</v>
      </c>
      <c r="E235" s="66">
        <v>2</v>
      </c>
      <c r="F235" s="22"/>
      <c r="G235" s="7"/>
      <c r="H235" s="9"/>
    </row>
    <row r="236" spans="1:11" x14ac:dyDescent="0.25">
      <c r="A236" s="4">
        <v>5</v>
      </c>
      <c r="B236" s="70"/>
      <c r="C236" s="77">
        <v>10</v>
      </c>
      <c r="E236" s="73">
        <f>SUM(E226:E235)</f>
        <v>20</v>
      </c>
      <c r="G236" s="7">
        <v>8</v>
      </c>
      <c r="I236" s="4">
        <f>SUM(I226:I235)</f>
        <v>18</v>
      </c>
      <c r="K236" s="4">
        <v>18</v>
      </c>
    </row>
    <row r="237" spans="1:11" x14ac:dyDescent="0.25">
      <c r="A237" s="4">
        <v>6</v>
      </c>
      <c r="B237" s="14" t="s">
        <v>56</v>
      </c>
      <c r="G237" s="7"/>
    </row>
    <row r="238" spans="1:11" x14ac:dyDescent="0.25">
      <c r="A238" s="4">
        <v>6</v>
      </c>
      <c r="B238" s="14" t="s">
        <v>57</v>
      </c>
    </row>
    <row r="239" spans="1:11" x14ac:dyDescent="0.25">
      <c r="A239" s="4">
        <v>6</v>
      </c>
      <c r="B239" s="70">
        <v>2</v>
      </c>
      <c r="C239" s="74" t="s">
        <v>146</v>
      </c>
      <c r="D239" s="83">
        <v>17.03</v>
      </c>
      <c r="E239" s="4">
        <v>3</v>
      </c>
      <c r="F239" s="70">
        <v>11</v>
      </c>
      <c r="G239" s="43" t="s">
        <v>45</v>
      </c>
      <c r="H239" s="66">
        <v>22.51</v>
      </c>
      <c r="I239" s="4">
        <v>3</v>
      </c>
    </row>
    <row r="240" spans="1:11" x14ac:dyDescent="0.25">
      <c r="A240" s="4">
        <v>6</v>
      </c>
      <c r="B240" s="70">
        <v>6</v>
      </c>
      <c r="C240" s="42" t="s">
        <v>104</v>
      </c>
      <c r="D240" s="83">
        <v>18.149999999999999</v>
      </c>
      <c r="E240" s="4">
        <v>3</v>
      </c>
      <c r="F240" s="70">
        <v>15</v>
      </c>
      <c r="G240" s="43" t="s">
        <v>46</v>
      </c>
      <c r="H240" s="66">
        <v>24.08</v>
      </c>
      <c r="I240" s="4">
        <v>3</v>
      </c>
    </row>
    <row r="241" spans="1:9" x14ac:dyDescent="0.25">
      <c r="A241" s="4">
        <v>6</v>
      </c>
      <c r="B241" s="70">
        <v>9</v>
      </c>
      <c r="C241" s="40" t="s">
        <v>47</v>
      </c>
      <c r="D241" s="83">
        <v>18.309999999999999</v>
      </c>
      <c r="E241" s="4">
        <v>3</v>
      </c>
      <c r="F241" s="70">
        <v>21</v>
      </c>
      <c r="G241" s="82" t="s">
        <v>151</v>
      </c>
      <c r="H241" s="66">
        <v>24.45</v>
      </c>
      <c r="I241" s="4">
        <v>3</v>
      </c>
    </row>
    <row r="242" spans="1:9" x14ac:dyDescent="0.25">
      <c r="A242" s="4">
        <v>6</v>
      </c>
      <c r="B242" s="70">
        <v>14</v>
      </c>
      <c r="C242" s="74" t="s">
        <v>58</v>
      </c>
      <c r="D242" s="83">
        <v>19.32</v>
      </c>
      <c r="E242" s="4">
        <v>3</v>
      </c>
      <c r="F242" s="70">
        <v>22</v>
      </c>
      <c r="G242" s="82" t="s">
        <v>152</v>
      </c>
      <c r="H242" s="66">
        <v>24.46</v>
      </c>
      <c r="I242" s="4">
        <v>3</v>
      </c>
    </row>
    <row r="243" spans="1:9" x14ac:dyDescent="0.25">
      <c r="A243" s="4">
        <v>6</v>
      </c>
      <c r="B243" s="70">
        <v>19</v>
      </c>
      <c r="C243" s="76" t="s">
        <v>155</v>
      </c>
      <c r="D243" s="83">
        <v>20.239999999999998</v>
      </c>
      <c r="E243" s="4">
        <v>3</v>
      </c>
      <c r="F243" s="70">
        <v>25</v>
      </c>
      <c r="G243" s="66" t="s">
        <v>84</v>
      </c>
      <c r="H243" s="66">
        <v>25.35</v>
      </c>
      <c r="I243" s="4">
        <v>3</v>
      </c>
    </row>
    <row r="244" spans="1:9" x14ac:dyDescent="0.25">
      <c r="A244" s="4">
        <v>6</v>
      </c>
      <c r="B244" s="70">
        <v>21</v>
      </c>
      <c r="C244" s="43" t="s">
        <v>30</v>
      </c>
      <c r="D244" s="83">
        <v>20.3</v>
      </c>
      <c r="E244" s="4">
        <v>3</v>
      </c>
      <c r="F244" s="70">
        <v>26</v>
      </c>
      <c r="G244" s="66" t="s">
        <v>79</v>
      </c>
      <c r="H244" s="66">
        <v>26.15</v>
      </c>
      <c r="I244" s="4">
        <v>3</v>
      </c>
    </row>
    <row r="245" spans="1:9" x14ac:dyDescent="0.25">
      <c r="A245" s="4">
        <v>6</v>
      </c>
      <c r="B245" s="70">
        <v>28</v>
      </c>
      <c r="C245" s="74" t="s">
        <v>106</v>
      </c>
      <c r="D245" s="83">
        <v>21.35</v>
      </c>
      <c r="E245" s="4">
        <v>3</v>
      </c>
      <c r="F245" s="70">
        <v>27</v>
      </c>
      <c r="G245" s="66" t="s">
        <v>140</v>
      </c>
      <c r="H245" s="66">
        <v>26.31</v>
      </c>
      <c r="I245" s="4">
        <v>3</v>
      </c>
    </row>
    <row r="246" spans="1:9" x14ac:dyDescent="0.25">
      <c r="A246" s="4">
        <v>6</v>
      </c>
      <c r="B246" s="70">
        <v>31</v>
      </c>
      <c r="C246" s="74" t="s">
        <v>138</v>
      </c>
      <c r="D246" s="83">
        <v>21.45</v>
      </c>
      <c r="E246" s="4">
        <v>3</v>
      </c>
      <c r="F246" s="70">
        <v>31</v>
      </c>
      <c r="G246" s="42" t="s">
        <v>34</v>
      </c>
      <c r="H246" s="66">
        <v>27.25</v>
      </c>
      <c r="I246" s="4">
        <v>3</v>
      </c>
    </row>
    <row r="247" spans="1:9" x14ac:dyDescent="0.25">
      <c r="A247" s="4">
        <v>6</v>
      </c>
      <c r="B247" s="70">
        <v>35</v>
      </c>
      <c r="C247" s="43" t="s">
        <v>105</v>
      </c>
      <c r="D247" s="83">
        <v>21.59</v>
      </c>
      <c r="E247" s="4">
        <v>3</v>
      </c>
      <c r="F247" s="70">
        <v>32</v>
      </c>
      <c r="G247" s="42" t="s">
        <v>129</v>
      </c>
      <c r="H247" s="66">
        <v>27.28</v>
      </c>
      <c r="I247" s="4">
        <v>3</v>
      </c>
    </row>
    <row r="248" spans="1:9" x14ac:dyDescent="0.25">
      <c r="A248" s="4">
        <v>6</v>
      </c>
      <c r="B248" s="70">
        <v>41</v>
      </c>
      <c r="C248" s="43" t="s">
        <v>40</v>
      </c>
      <c r="D248" s="83">
        <v>22.37</v>
      </c>
      <c r="E248" s="4">
        <v>3</v>
      </c>
      <c r="F248" s="70">
        <v>33</v>
      </c>
      <c r="G248" s="68" t="s">
        <v>153</v>
      </c>
      <c r="H248" s="66">
        <v>27.36</v>
      </c>
      <c r="I248" s="4">
        <v>3</v>
      </c>
    </row>
    <row r="249" spans="1:9" x14ac:dyDescent="0.25">
      <c r="A249" s="4">
        <v>6</v>
      </c>
      <c r="B249" s="70">
        <v>43</v>
      </c>
      <c r="C249" s="76" t="s">
        <v>156</v>
      </c>
      <c r="D249" s="83">
        <v>22.42</v>
      </c>
      <c r="E249" s="4">
        <v>2</v>
      </c>
      <c r="F249" s="70">
        <v>35</v>
      </c>
      <c r="G249" s="42" t="s">
        <v>117</v>
      </c>
      <c r="H249" s="66">
        <v>28.23</v>
      </c>
      <c r="I249" s="4">
        <v>2</v>
      </c>
    </row>
    <row r="250" spans="1:9" x14ac:dyDescent="0.25">
      <c r="A250" s="4">
        <v>6</v>
      </c>
      <c r="B250" s="70">
        <v>49</v>
      </c>
      <c r="C250" s="74" t="s">
        <v>147</v>
      </c>
      <c r="D250" s="83">
        <v>23.5</v>
      </c>
      <c r="E250" s="4">
        <v>2</v>
      </c>
      <c r="F250" s="70">
        <v>36</v>
      </c>
      <c r="G250" s="42" t="s">
        <v>141</v>
      </c>
      <c r="H250" s="66">
        <v>29.12</v>
      </c>
      <c r="I250" s="4">
        <v>2</v>
      </c>
    </row>
    <row r="251" spans="1:9" x14ac:dyDescent="0.25">
      <c r="A251" s="4">
        <v>6</v>
      </c>
      <c r="B251" s="70">
        <v>50</v>
      </c>
      <c r="C251" s="40" t="s">
        <v>31</v>
      </c>
      <c r="D251" s="83">
        <v>23.55</v>
      </c>
      <c r="E251" s="4">
        <v>2</v>
      </c>
      <c r="F251" s="70">
        <v>39</v>
      </c>
      <c r="G251" s="54" t="s">
        <v>36</v>
      </c>
      <c r="H251" s="66">
        <v>29.55</v>
      </c>
      <c r="I251" s="4">
        <v>2</v>
      </c>
    </row>
    <row r="252" spans="1:9" x14ac:dyDescent="0.25">
      <c r="A252" s="4">
        <v>6</v>
      </c>
      <c r="B252" s="70">
        <v>51</v>
      </c>
      <c r="C252" s="42" t="s">
        <v>32</v>
      </c>
      <c r="D252" s="83">
        <v>24.03</v>
      </c>
      <c r="E252" s="4">
        <v>2</v>
      </c>
      <c r="F252" s="70">
        <v>40</v>
      </c>
      <c r="G252" s="42" t="s">
        <v>59</v>
      </c>
      <c r="H252" s="66">
        <v>30.12</v>
      </c>
      <c r="I252" s="4">
        <v>2</v>
      </c>
    </row>
    <row r="253" spans="1:9" x14ac:dyDescent="0.25">
      <c r="A253" s="4">
        <v>6</v>
      </c>
      <c r="B253" s="70">
        <v>54</v>
      </c>
      <c r="C253" s="42" t="s">
        <v>33</v>
      </c>
      <c r="D253" s="83">
        <v>25.06</v>
      </c>
      <c r="E253" s="4">
        <v>2</v>
      </c>
      <c r="F253" s="70">
        <v>47</v>
      </c>
      <c r="G253" s="68" t="s">
        <v>154</v>
      </c>
      <c r="H253" s="66">
        <v>31.44</v>
      </c>
      <c r="I253" s="4">
        <v>2</v>
      </c>
    </row>
    <row r="254" spans="1:9" x14ac:dyDescent="0.25">
      <c r="A254" s="4">
        <v>6</v>
      </c>
      <c r="B254" s="70">
        <v>56</v>
      </c>
      <c r="C254" s="74" t="s">
        <v>49</v>
      </c>
      <c r="D254" s="83">
        <v>25.29</v>
      </c>
      <c r="E254" s="4">
        <v>2</v>
      </c>
      <c r="F254" s="70">
        <v>51</v>
      </c>
      <c r="G254" s="40" t="s">
        <v>37</v>
      </c>
      <c r="H254" s="66">
        <v>33.520000000000003</v>
      </c>
      <c r="I254" s="4">
        <v>2</v>
      </c>
    </row>
    <row r="255" spans="1:9" x14ac:dyDescent="0.25">
      <c r="A255" s="4">
        <v>6</v>
      </c>
      <c r="B255" s="70">
        <v>62</v>
      </c>
      <c r="C255" s="42" t="s">
        <v>107</v>
      </c>
      <c r="D255" s="83">
        <v>27.08</v>
      </c>
      <c r="E255" s="4">
        <v>2</v>
      </c>
      <c r="G255" s="42"/>
    </row>
    <row r="256" spans="1:9" x14ac:dyDescent="0.25">
      <c r="A256" s="4">
        <v>6</v>
      </c>
      <c r="B256" s="70">
        <v>66</v>
      </c>
      <c r="C256" s="40" t="s">
        <v>109</v>
      </c>
      <c r="D256" s="83">
        <v>28.17</v>
      </c>
      <c r="E256" s="4">
        <v>2</v>
      </c>
      <c r="G256" s="66"/>
    </row>
    <row r="257" spans="1:11" x14ac:dyDescent="0.25">
      <c r="A257" s="4">
        <v>6</v>
      </c>
      <c r="B257" s="70">
        <v>69</v>
      </c>
      <c r="C257" s="42" t="s">
        <v>50</v>
      </c>
      <c r="D257" s="83">
        <v>32.06</v>
      </c>
      <c r="E257" s="4">
        <v>2</v>
      </c>
      <c r="G257" s="66"/>
    </row>
    <row r="258" spans="1:11" x14ac:dyDescent="0.25">
      <c r="A258" s="4">
        <v>6</v>
      </c>
      <c r="C258" s="7">
        <v>19</v>
      </c>
      <c r="E258" s="4">
        <f>SUM(E238:E257)</f>
        <v>48</v>
      </c>
      <c r="G258" s="22">
        <v>16</v>
      </c>
      <c r="I258" s="4">
        <f>SUM(I238:I257)</f>
        <v>42</v>
      </c>
      <c r="K258" s="4">
        <v>35</v>
      </c>
    </row>
    <row r="259" spans="1:11" x14ac:dyDescent="0.25">
      <c r="A259" s="4">
        <v>6</v>
      </c>
    </row>
    <row r="260" spans="1:11" x14ac:dyDescent="0.25">
      <c r="A260" s="4">
        <v>7</v>
      </c>
      <c r="B260" s="14" t="s">
        <v>60</v>
      </c>
    </row>
    <row r="261" spans="1:11" x14ac:dyDescent="0.25">
      <c r="A261" s="4">
        <v>7</v>
      </c>
      <c r="B261" s="14" t="s">
        <v>64</v>
      </c>
    </row>
    <row r="262" spans="1:11" x14ac:dyDescent="0.25">
      <c r="A262" s="4">
        <v>7</v>
      </c>
      <c r="B262" s="70">
        <v>147</v>
      </c>
      <c r="C262" s="42" t="s">
        <v>102</v>
      </c>
      <c r="D262" s="85">
        <v>27.07</v>
      </c>
      <c r="E262" s="4">
        <v>3</v>
      </c>
      <c r="F262" s="70">
        <v>31</v>
      </c>
      <c r="G262" s="42" t="s">
        <v>116</v>
      </c>
      <c r="H262" s="70">
        <v>29.37</v>
      </c>
      <c r="I262" s="4">
        <v>3</v>
      </c>
    </row>
    <row r="263" spans="1:11" x14ac:dyDescent="0.25">
      <c r="A263" s="4">
        <v>7</v>
      </c>
      <c r="B263" s="70">
        <v>149</v>
      </c>
      <c r="C263" s="42" t="s">
        <v>101</v>
      </c>
      <c r="D263" s="85">
        <v>27.08</v>
      </c>
      <c r="E263" s="4">
        <v>3</v>
      </c>
      <c r="F263" s="70">
        <v>70</v>
      </c>
      <c r="G263" s="42" t="s">
        <v>130</v>
      </c>
      <c r="H263" s="70">
        <v>32.17</v>
      </c>
      <c r="I263" s="4">
        <v>3</v>
      </c>
    </row>
    <row r="264" spans="1:11" x14ac:dyDescent="0.25">
      <c r="A264" s="4">
        <v>7</v>
      </c>
      <c r="B264" s="70">
        <v>188</v>
      </c>
      <c r="C264" s="42" t="s">
        <v>104</v>
      </c>
      <c r="D264" s="85">
        <v>28.1</v>
      </c>
      <c r="E264" s="4">
        <v>3</v>
      </c>
      <c r="F264" s="70">
        <v>88</v>
      </c>
      <c r="G264" s="42" t="s">
        <v>123</v>
      </c>
      <c r="H264" s="70">
        <v>33.130000000000003</v>
      </c>
      <c r="I264" s="4">
        <v>3</v>
      </c>
    </row>
    <row r="265" spans="1:11" x14ac:dyDescent="0.25">
      <c r="A265" s="4">
        <v>7</v>
      </c>
      <c r="B265" s="70">
        <v>238</v>
      </c>
      <c r="C265" s="78" t="s">
        <v>58</v>
      </c>
      <c r="D265" s="85">
        <v>29.24</v>
      </c>
      <c r="E265" s="4">
        <v>3</v>
      </c>
      <c r="F265" s="70">
        <v>110</v>
      </c>
      <c r="G265" s="74" t="s">
        <v>127</v>
      </c>
      <c r="H265" s="70">
        <v>34.22</v>
      </c>
      <c r="I265" s="4">
        <v>3</v>
      </c>
    </row>
    <row r="266" spans="1:11" x14ac:dyDescent="0.25">
      <c r="A266" s="4">
        <v>7</v>
      </c>
      <c r="B266" s="70">
        <v>243</v>
      </c>
      <c r="C266" s="43" t="s">
        <v>30</v>
      </c>
      <c r="D266" s="85">
        <v>29.39</v>
      </c>
      <c r="E266" s="4">
        <v>3</v>
      </c>
      <c r="F266" s="70">
        <v>121</v>
      </c>
      <c r="G266" s="55" t="s">
        <v>125</v>
      </c>
      <c r="H266" s="70">
        <v>34.53</v>
      </c>
      <c r="I266" s="4">
        <v>3</v>
      </c>
    </row>
    <row r="267" spans="1:11" x14ac:dyDescent="0.25">
      <c r="A267" s="4">
        <v>7</v>
      </c>
      <c r="B267" s="70">
        <v>293</v>
      </c>
      <c r="C267" s="78" t="s">
        <v>150</v>
      </c>
      <c r="D267" s="85">
        <v>30.36</v>
      </c>
      <c r="E267" s="4">
        <v>3</v>
      </c>
      <c r="F267" s="70">
        <v>123</v>
      </c>
      <c r="G267" s="42" t="s">
        <v>124</v>
      </c>
      <c r="H267" s="70">
        <v>34.57</v>
      </c>
      <c r="I267" s="4">
        <v>3</v>
      </c>
    </row>
    <row r="268" spans="1:11" x14ac:dyDescent="0.25">
      <c r="A268" s="4">
        <v>7</v>
      </c>
      <c r="B268" s="70">
        <v>309</v>
      </c>
      <c r="C268" s="43" t="s">
        <v>105</v>
      </c>
      <c r="D268" s="85">
        <v>31.37</v>
      </c>
      <c r="E268" s="4">
        <v>3</v>
      </c>
      <c r="F268" s="70">
        <v>184</v>
      </c>
      <c r="G268" s="43" t="s">
        <v>46</v>
      </c>
      <c r="H268" s="70">
        <v>40.22</v>
      </c>
      <c r="I268" s="4">
        <v>3</v>
      </c>
    </row>
    <row r="269" spans="1:11" x14ac:dyDescent="0.25">
      <c r="A269" s="4">
        <v>7</v>
      </c>
      <c r="B269" s="70">
        <v>313</v>
      </c>
      <c r="C269" s="40" t="s">
        <v>143</v>
      </c>
      <c r="D269" s="85">
        <v>31.43</v>
      </c>
      <c r="E269" s="4">
        <v>3</v>
      </c>
      <c r="F269" s="70">
        <v>185</v>
      </c>
      <c r="G269" s="66" t="s">
        <v>79</v>
      </c>
      <c r="H269" s="69">
        <v>40.4</v>
      </c>
      <c r="I269" s="4">
        <v>3</v>
      </c>
    </row>
    <row r="270" spans="1:11" x14ac:dyDescent="0.25">
      <c r="A270" s="4">
        <v>7</v>
      </c>
      <c r="B270" s="70">
        <v>339</v>
      </c>
      <c r="C270" s="78" t="s">
        <v>155</v>
      </c>
      <c r="D270" s="85">
        <v>32.28</v>
      </c>
      <c r="E270" s="4">
        <v>3</v>
      </c>
      <c r="F270" s="70">
        <v>194</v>
      </c>
      <c r="G270" s="42" t="s">
        <v>118</v>
      </c>
      <c r="H270" s="70">
        <v>41.32</v>
      </c>
      <c r="I270" s="4">
        <v>3</v>
      </c>
    </row>
    <row r="271" spans="1:11" x14ac:dyDescent="0.25">
      <c r="A271" s="4">
        <v>7</v>
      </c>
      <c r="B271" s="70">
        <v>357</v>
      </c>
      <c r="C271" s="78" t="s">
        <v>148</v>
      </c>
      <c r="D271" s="85">
        <v>32.58</v>
      </c>
      <c r="E271" s="4">
        <v>3</v>
      </c>
      <c r="F271" s="70">
        <v>195</v>
      </c>
      <c r="G271" s="42" t="s">
        <v>129</v>
      </c>
      <c r="H271" s="70">
        <v>41.55</v>
      </c>
      <c r="I271" s="4">
        <v>3</v>
      </c>
    </row>
    <row r="272" spans="1:11" x14ac:dyDescent="0.25">
      <c r="A272" s="4">
        <v>7</v>
      </c>
      <c r="B272" s="70">
        <v>369</v>
      </c>
      <c r="C272" s="74" t="s">
        <v>106</v>
      </c>
      <c r="D272" s="85">
        <v>33.26</v>
      </c>
      <c r="E272" s="4">
        <v>2</v>
      </c>
      <c r="F272" s="70">
        <v>206</v>
      </c>
      <c r="G272" s="54" t="s">
        <v>36</v>
      </c>
      <c r="H272" s="70">
        <v>44.03</v>
      </c>
      <c r="I272" s="4">
        <v>2</v>
      </c>
    </row>
    <row r="273" spans="1:11" x14ac:dyDescent="0.25">
      <c r="A273" s="4">
        <v>7</v>
      </c>
      <c r="B273" s="70">
        <v>395</v>
      </c>
      <c r="C273" s="43" t="s">
        <v>67</v>
      </c>
      <c r="D273" s="85">
        <v>35.08</v>
      </c>
      <c r="E273" s="4">
        <v>2</v>
      </c>
      <c r="F273" s="70">
        <v>218</v>
      </c>
      <c r="G273" s="42" t="s">
        <v>35</v>
      </c>
      <c r="H273" s="70">
        <v>47.03</v>
      </c>
      <c r="I273" s="4">
        <v>2</v>
      </c>
    </row>
    <row r="274" spans="1:11" x14ac:dyDescent="0.25">
      <c r="A274" s="4">
        <v>7</v>
      </c>
      <c r="B274" s="70">
        <v>403</v>
      </c>
      <c r="C274" s="74" t="s">
        <v>49</v>
      </c>
      <c r="D274" s="85">
        <v>35.479999999999997</v>
      </c>
      <c r="E274" s="4">
        <v>2</v>
      </c>
      <c r="F274" s="70"/>
      <c r="H274" s="70"/>
    </row>
    <row r="275" spans="1:11" x14ac:dyDescent="0.25">
      <c r="A275" s="4">
        <v>7</v>
      </c>
      <c r="B275" s="70">
        <v>404</v>
      </c>
      <c r="C275" s="42" t="s">
        <v>134</v>
      </c>
      <c r="D275" s="85">
        <v>35.51</v>
      </c>
      <c r="E275" s="4">
        <v>2</v>
      </c>
      <c r="F275" s="70"/>
      <c r="H275" s="70"/>
    </row>
    <row r="276" spans="1:11" x14ac:dyDescent="0.25">
      <c r="A276" s="4">
        <v>7</v>
      </c>
      <c r="B276" s="70">
        <v>415</v>
      </c>
      <c r="C276" s="40" t="s">
        <v>135</v>
      </c>
      <c r="D276" s="85">
        <v>36.54</v>
      </c>
      <c r="E276" s="4">
        <v>2</v>
      </c>
      <c r="F276" s="70"/>
      <c r="H276" s="70"/>
    </row>
    <row r="277" spans="1:11" x14ac:dyDescent="0.25">
      <c r="A277" s="4">
        <v>7</v>
      </c>
      <c r="B277" s="70">
        <v>427</v>
      </c>
      <c r="C277" s="43" t="s">
        <v>108</v>
      </c>
      <c r="D277" s="85">
        <v>38.22</v>
      </c>
      <c r="E277" s="4">
        <v>2</v>
      </c>
      <c r="F277" s="70"/>
      <c r="H277" s="70"/>
    </row>
    <row r="278" spans="1:11" x14ac:dyDescent="0.25">
      <c r="A278" s="4">
        <v>7</v>
      </c>
      <c r="C278" s="7">
        <v>16</v>
      </c>
      <c r="E278" s="4">
        <f>SUM(E262:E277)</f>
        <v>42</v>
      </c>
      <c r="G278" s="4">
        <v>12</v>
      </c>
      <c r="I278" s="4">
        <f>SUM(I262:I277)</f>
        <v>34</v>
      </c>
      <c r="K278" s="4">
        <v>28</v>
      </c>
    </row>
    <row r="279" spans="1:11" x14ac:dyDescent="0.25">
      <c r="A279" s="4">
        <v>7</v>
      </c>
    </row>
    <row r="280" spans="1:11" x14ac:dyDescent="0.25">
      <c r="A280" s="4">
        <v>8</v>
      </c>
      <c r="B280" s="14" t="s">
        <v>63</v>
      </c>
    </row>
    <row r="281" spans="1:11" x14ac:dyDescent="0.25">
      <c r="A281" s="4">
        <v>8</v>
      </c>
      <c r="B281" s="14" t="s">
        <v>69</v>
      </c>
    </row>
    <row r="282" spans="1:11" x14ac:dyDescent="0.25">
      <c r="A282" s="4">
        <v>8</v>
      </c>
      <c r="B282" s="70">
        <v>64</v>
      </c>
      <c r="C282" s="91" t="s">
        <v>145</v>
      </c>
      <c r="D282" s="69">
        <v>42.54</v>
      </c>
      <c r="E282" s="4">
        <v>2</v>
      </c>
      <c r="F282" s="70">
        <v>54</v>
      </c>
      <c r="G282" s="42" t="s">
        <v>116</v>
      </c>
      <c r="H282" s="69">
        <v>27.04</v>
      </c>
      <c r="I282" s="4">
        <v>2</v>
      </c>
    </row>
    <row r="283" spans="1:11" x14ac:dyDescent="0.25">
      <c r="A283" s="4">
        <v>8</v>
      </c>
      <c r="B283" s="70">
        <v>110</v>
      </c>
      <c r="C283" s="74" t="s">
        <v>146</v>
      </c>
      <c r="D283" s="69">
        <v>44.56</v>
      </c>
      <c r="E283" s="4">
        <v>2</v>
      </c>
      <c r="F283" s="70">
        <v>85</v>
      </c>
      <c r="G283" s="42" t="s">
        <v>122</v>
      </c>
      <c r="H283" s="69">
        <v>29</v>
      </c>
      <c r="I283" s="4">
        <v>2</v>
      </c>
    </row>
    <row r="284" spans="1:11" x14ac:dyDescent="0.25">
      <c r="A284" s="4">
        <v>8</v>
      </c>
      <c r="B284" s="70">
        <v>169</v>
      </c>
      <c r="C284" s="42" t="s">
        <v>102</v>
      </c>
      <c r="D284" s="69">
        <v>47.11</v>
      </c>
      <c r="E284" s="4">
        <v>2</v>
      </c>
      <c r="F284" s="70">
        <v>97</v>
      </c>
      <c r="G284" s="42" t="s">
        <v>123</v>
      </c>
      <c r="H284" s="69">
        <v>29.33</v>
      </c>
      <c r="I284" s="4">
        <v>2</v>
      </c>
    </row>
    <row r="285" spans="1:11" x14ac:dyDescent="0.25">
      <c r="A285" s="4">
        <v>8</v>
      </c>
      <c r="B285" s="70">
        <v>197</v>
      </c>
      <c r="C285" s="76" t="s">
        <v>157</v>
      </c>
      <c r="D285" s="69">
        <v>48.16</v>
      </c>
      <c r="E285" s="4">
        <v>2</v>
      </c>
      <c r="F285" s="70">
        <v>125</v>
      </c>
      <c r="G285" s="74" t="s">
        <v>127</v>
      </c>
      <c r="H285" s="69">
        <v>31.08</v>
      </c>
      <c r="I285" s="4">
        <v>2</v>
      </c>
    </row>
    <row r="286" spans="1:11" x14ac:dyDescent="0.25">
      <c r="A286" s="4">
        <v>8</v>
      </c>
      <c r="B286" s="70">
        <v>207</v>
      </c>
      <c r="C286" s="78" t="s">
        <v>58</v>
      </c>
      <c r="D286" s="69">
        <v>48.32</v>
      </c>
      <c r="E286" s="4">
        <v>2</v>
      </c>
      <c r="F286" s="70">
        <v>146</v>
      </c>
      <c r="G286" s="55" t="s">
        <v>125</v>
      </c>
      <c r="H286" s="69">
        <v>32.020000000000003</v>
      </c>
      <c r="I286" s="4">
        <v>2</v>
      </c>
    </row>
    <row r="287" spans="1:11" x14ac:dyDescent="0.25">
      <c r="A287" s="4">
        <v>8</v>
      </c>
      <c r="B287" s="70">
        <v>219</v>
      </c>
      <c r="C287" s="43" t="s">
        <v>30</v>
      </c>
      <c r="D287" s="69">
        <v>49.13</v>
      </c>
      <c r="E287" s="4">
        <v>2</v>
      </c>
      <c r="F287" s="70">
        <v>185</v>
      </c>
      <c r="G287" s="66" t="s">
        <v>140</v>
      </c>
      <c r="H287" s="69">
        <v>33.549999999999997</v>
      </c>
      <c r="I287" s="4">
        <v>2</v>
      </c>
    </row>
    <row r="288" spans="1:11" x14ac:dyDescent="0.25">
      <c r="A288" s="4">
        <v>8</v>
      </c>
      <c r="B288" s="70">
        <v>344</v>
      </c>
      <c r="C288" s="43" t="s">
        <v>105</v>
      </c>
      <c r="D288" s="69">
        <v>55.3</v>
      </c>
      <c r="E288" s="4">
        <v>2</v>
      </c>
      <c r="F288" s="70">
        <v>213</v>
      </c>
      <c r="G288" s="43" t="s">
        <v>46</v>
      </c>
      <c r="H288" s="69">
        <v>36.36</v>
      </c>
      <c r="I288" s="4">
        <v>2</v>
      </c>
    </row>
    <row r="289" spans="1:11" x14ac:dyDescent="0.25">
      <c r="A289" s="4">
        <v>8</v>
      </c>
      <c r="B289" s="70">
        <v>378</v>
      </c>
      <c r="C289" s="74" t="s">
        <v>106</v>
      </c>
      <c r="D289" s="69">
        <v>58.12</v>
      </c>
      <c r="E289" s="4">
        <v>2</v>
      </c>
      <c r="F289" s="70">
        <v>222</v>
      </c>
      <c r="G289" s="42" t="s">
        <v>141</v>
      </c>
      <c r="H289" s="69">
        <v>37.200000000000003</v>
      </c>
      <c r="I289" s="4">
        <v>2</v>
      </c>
    </row>
    <row r="290" spans="1:11" x14ac:dyDescent="0.25">
      <c r="A290" s="4">
        <v>8</v>
      </c>
      <c r="B290" s="70">
        <v>384</v>
      </c>
      <c r="C290" s="43" t="s">
        <v>67</v>
      </c>
      <c r="D290" s="69">
        <v>58.39</v>
      </c>
      <c r="E290" s="4">
        <v>2</v>
      </c>
      <c r="F290" s="70">
        <v>238</v>
      </c>
      <c r="G290" s="54" t="s">
        <v>36</v>
      </c>
      <c r="H290" s="69">
        <v>40.03</v>
      </c>
      <c r="I290" s="4">
        <v>2</v>
      </c>
    </row>
    <row r="291" spans="1:11" x14ac:dyDescent="0.25">
      <c r="A291" s="4">
        <v>8</v>
      </c>
      <c r="B291" s="70">
        <v>415</v>
      </c>
      <c r="C291" s="40" t="s">
        <v>31</v>
      </c>
      <c r="D291" s="69" t="s">
        <v>158</v>
      </c>
      <c r="E291" s="4">
        <v>2</v>
      </c>
      <c r="F291" s="70"/>
      <c r="H291" s="70"/>
    </row>
    <row r="292" spans="1:11" x14ac:dyDescent="0.25">
      <c r="A292" s="4">
        <v>8</v>
      </c>
      <c r="B292" s="70">
        <v>417</v>
      </c>
      <c r="C292" s="43" t="s">
        <v>108</v>
      </c>
      <c r="D292" s="69" t="s">
        <v>159</v>
      </c>
      <c r="E292" s="4">
        <v>2</v>
      </c>
      <c r="F292" s="70"/>
      <c r="H292" s="70"/>
    </row>
    <row r="293" spans="1:11" x14ac:dyDescent="0.25">
      <c r="A293" s="4">
        <v>8</v>
      </c>
      <c r="B293" s="70">
        <v>419</v>
      </c>
      <c r="C293" s="42" t="s">
        <v>32</v>
      </c>
      <c r="D293" s="69" t="s">
        <v>160</v>
      </c>
      <c r="E293" s="4">
        <v>2</v>
      </c>
      <c r="F293" s="70"/>
      <c r="H293" s="70"/>
    </row>
    <row r="294" spans="1:11" x14ac:dyDescent="0.25">
      <c r="A294" s="4">
        <v>8</v>
      </c>
      <c r="B294" s="70">
        <v>430</v>
      </c>
      <c r="C294" s="43" t="s">
        <v>33</v>
      </c>
      <c r="D294" s="69" t="s">
        <v>161</v>
      </c>
      <c r="E294" s="4">
        <v>2</v>
      </c>
      <c r="F294" s="70"/>
      <c r="H294" s="70"/>
    </row>
    <row r="295" spans="1:11" x14ac:dyDescent="0.25">
      <c r="A295" s="4">
        <v>8</v>
      </c>
      <c r="B295" s="70">
        <v>433</v>
      </c>
      <c r="C295" s="42" t="s">
        <v>107</v>
      </c>
      <c r="D295" s="69" t="s">
        <v>162</v>
      </c>
      <c r="E295" s="4">
        <v>2</v>
      </c>
      <c r="F295" s="70"/>
      <c r="H295" s="70"/>
    </row>
    <row r="296" spans="1:11" x14ac:dyDescent="0.25">
      <c r="A296" s="4">
        <v>8</v>
      </c>
      <c r="B296" s="70"/>
      <c r="C296" s="7">
        <v>14</v>
      </c>
      <c r="D296" s="70"/>
      <c r="E296" s="4">
        <f>SUM(E282:E295)</f>
        <v>28</v>
      </c>
      <c r="G296" s="4">
        <v>9</v>
      </c>
      <c r="I296" s="4">
        <f>SUM(I282:I295)</f>
        <v>18</v>
      </c>
      <c r="K296" s="4">
        <v>23</v>
      </c>
    </row>
    <row r="297" spans="1:11" x14ac:dyDescent="0.25">
      <c r="A297" s="4">
        <v>8</v>
      </c>
      <c r="B297" s="90"/>
      <c r="D297" s="22"/>
    </row>
    <row r="298" spans="1:11" x14ac:dyDescent="0.25">
      <c r="A298" s="4">
        <v>9</v>
      </c>
      <c r="B298" s="14" t="s">
        <v>68</v>
      </c>
    </row>
    <row r="299" spans="1:11" x14ac:dyDescent="0.25">
      <c r="A299" s="4">
        <v>9</v>
      </c>
      <c r="B299" s="14" t="s">
        <v>144</v>
      </c>
    </row>
    <row r="300" spans="1:11" x14ac:dyDescent="0.25">
      <c r="A300" s="4">
        <v>9</v>
      </c>
      <c r="B300" s="22">
        <v>5</v>
      </c>
      <c r="C300" s="91" t="s">
        <v>145</v>
      </c>
      <c r="D300" s="69">
        <v>27.52</v>
      </c>
      <c r="E300" s="4">
        <v>3</v>
      </c>
      <c r="F300" s="22">
        <v>2</v>
      </c>
      <c r="G300" s="42" t="s">
        <v>116</v>
      </c>
      <c r="H300" s="69">
        <v>31.59</v>
      </c>
      <c r="I300" s="4">
        <v>3</v>
      </c>
    </row>
    <row r="301" spans="1:11" x14ac:dyDescent="0.25">
      <c r="A301" s="4">
        <v>9</v>
      </c>
      <c r="B301" s="22">
        <v>6</v>
      </c>
      <c r="C301" s="78" t="s">
        <v>146</v>
      </c>
      <c r="D301" s="69">
        <v>28.23</v>
      </c>
      <c r="E301" s="4">
        <v>3</v>
      </c>
      <c r="F301" s="22">
        <v>4</v>
      </c>
      <c r="G301" s="42" t="s">
        <v>112</v>
      </c>
      <c r="H301" s="69">
        <v>35.11</v>
      </c>
      <c r="I301" s="4">
        <v>3</v>
      </c>
    </row>
    <row r="302" spans="1:11" x14ac:dyDescent="0.25">
      <c r="A302" s="4">
        <v>9</v>
      </c>
      <c r="B302" s="22">
        <v>10</v>
      </c>
      <c r="C302" s="42" t="s">
        <v>101</v>
      </c>
      <c r="D302" s="69">
        <v>30.1</v>
      </c>
      <c r="E302" s="4">
        <v>3</v>
      </c>
      <c r="F302" s="22">
        <v>13</v>
      </c>
      <c r="G302" s="78" t="s">
        <v>127</v>
      </c>
      <c r="H302" s="69">
        <v>38.049999999999997</v>
      </c>
      <c r="I302" s="4">
        <v>3</v>
      </c>
    </row>
    <row r="303" spans="1:11" x14ac:dyDescent="0.25">
      <c r="A303" s="4">
        <v>9</v>
      </c>
      <c r="B303" s="22">
        <v>13</v>
      </c>
      <c r="C303" s="40" t="s">
        <v>47</v>
      </c>
      <c r="D303" s="69">
        <v>30.35</v>
      </c>
      <c r="E303" s="4">
        <v>3</v>
      </c>
      <c r="F303" s="22">
        <v>14</v>
      </c>
      <c r="G303" s="42" t="s">
        <v>124</v>
      </c>
      <c r="H303" s="69">
        <v>38.090000000000003</v>
      </c>
      <c r="I303" s="4">
        <v>3</v>
      </c>
    </row>
    <row r="304" spans="1:11" x14ac:dyDescent="0.25">
      <c r="A304" s="4">
        <v>9</v>
      </c>
      <c r="B304" s="22">
        <v>14</v>
      </c>
      <c r="C304" s="42" t="s">
        <v>104</v>
      </c>
      <c r="D304" s="69">
        <v>31.08</v>
      </c>
      <c r="E304" s="4">
        <v>3</v>
      </c>
      <c r="F304" s="22">
        <v>17</v>
      </c>
      <c r="G304" s="43" t="s">
        <v>45</v>
      </c>
      <c r="H304" s="69">
        <v>39.21</v>
      </c>
      <c r="I304" s="4">
        <v>3</v>
      </c>
    </row>
    <row r="305" spans="1:9" x14ac:dyDescent="0.25">
      <c r="A305" s="4">
        <v>9</v>
      </c>
      <c r="B305" s="22">
        <v>15</v>
      </c>
      <c r="C305" s="78" t="s">
        <v>157</v>
      </c>
      <c r="D305" s="69">
        <v>31.12</v>
      </c>
      <c r="E305" s="4">
        <v>3</v>
      </c>
      <c r="F305" s="22">
        <v>20</v>
      </c>
      <c r="G305" s="42" t="s">
        <v>125</v>
      </c>
      <c r="H305" s="69">
        <v>39.5</v>
      </c>
      <c r="I305" s="4">
        <v>3</v>
      </c>
    </row>
    <row r="306" spans="1:9" x14ac:dyDescent="0.25">
      <c r="A306" s="4">
        <v>9</v>
      </c>
      <c r="B306" s="22">
        <v>18</v>
      </c>
      <c r="C306" s="78" t="s">
        <v>58</v>
      </c>
      <c r="D306" s="69">
        <v>31.5</v>
      </c>
      <c r="E306" s="4">
        <v>3</v>
      </c>
      <c r="F306" s="22">
        <v>25</v>
      </c>
      <c r="G306" s="40" t="s">
        <v>126</v>
      </c>
      <c r="H306" s="69">
        <v>41.02</v>
      </c>
      <c r="I306" s="4">
        <v>3</v>
      </c>
    </row>
    <row r="307" spans="1:9" x14ac:dyDescent="0.25">
      <c r="A307" s="4">
        <v>9</v>
      </c>
      <c r="B307" s="22">
        <v>21</v>
      </c>
      <c r="C307" s="43" t="s">
        <v>30</v>
      </c>
      <c r="D307" s="69">
        <v>32.36</v>
      </c>
      <c r="E307" s="4">
        <v>3</v>
      </c>
      <c r="F307" s="22">
        <v>29</v>
      </c>
      <c r="G307" s="40" t="s">
        <v>152</v>
      </c>
      <c r="H307" s="69">
        <v>42.1</v>
      </c>
      <c r="I307" s="4">
        <v>3</v>
      </c>
    </row>
    <row r="308" spans="1:9" x14ac:dyDescent="0.25">
      <c r="A308" s="4">
        <v>9</v>
      </c>
      <c r="B308" s="22">
        <v>24</v>
      </c>
      <c r="C308" s="78" t="s">
        <v>150</v>
      </c>
      <c r="D308" s="69">
        <v>34.049999999999997</v>
      </c>
      <c r="E308" s="4">
        <v>3</v>
      </c>
      <c r="F308" s="22">
        <v>32</v>
      </c>
      <c r="G308" s="43" t="s">
        <v>46</v>
      </c>
      <c r="H308" s="69">
        <v>42.3</v>
      </c>
      <c r="I308" s="4">
        <v>3</v>
      </c>
    </row>
    <row r="309" spans="1:9" x14ac:dyDescent="0.25">
      <c r="A309" s="4">
        <v>9</v>
      </c>
      <c r="B309" s="22">
        <v>34</v>
      </c>
      <c r="C309" s="40" t="s">
        <v>48</v>
      </c>
      <c r="D309" s="69">
        <v>35.24</v>
      </c>
      <c r="E309" s="4">
        <v>3</v>
      </c>
      <c r="F309" s="22">
        <v>34</v>
      </c>
      <c r="G309" s="42" t="s">
        <v>153</v>
      </c>
      <c r="H309" s="69">
        <v>43</v>
      </c>
      <c r="I309" s="4">
        <v>3</v>
      </c>
    </row>
    <row r="310" spans="1:9" x14ac:dyDescent="0.25">
      <c r="A310" s="4">
        <v>9</v>
      </c>
      <c r="B310" s="22">
        <v>37</v>
      </c>
      <c r="C310" s="40" t="s">
        <v>137</v>
      </c>
      <c r="D310" s="69">
        <v>36.049999999999997</v>
      </c>
      <c r="E310" s="4">
        <v>2</v>
      </c>
      <c r="F310" s="22">
        <v>36</v>
      </c>
      <c r="G310" s="66" t="s">
        <v>79</v>
      </c>
      <c r="H310" s="69">
        <v>43.37</v>
      </c>
      <c r="I310" s="4">
        <v>2</v>
      </c>
    </row>
    <row r="311" spans="1:9" x14ac:dyDescent="0.25">
      <c r="A311" s="4">
        <v>9</v>
      </c>
      <c r="B311" s="22">
        <v>40</v>
      </c>
      <c r="C311" s="78" t="s">
        <v>156</v>
      </c>
      <c r="D311" s="69">
        <v>36.409999999999997</v>
      </c>
      <c r="E311" s="4">
        <v>2</v>
      </c>
      <c r="F311" s="22">
        <v>37</v>
      </c>
      <c r="G311" s="66" t="s">
        <v>140</v>
      </c>
      <c r="H311" s="69">
        <v>44.12</v>
      </c>
      <c r="I311" s="4">
        <v>2</v>
      </c>
    </row>
    <row r="312" spans="1:9" x14ac:dyDescent="0.25">
      <c r="A312" s="4">
        <v>9</v>
      </c>
      <c r="B312" s="22">
        <v>42</v>
      </c>
      <c r="C312" s="43" t="s">
        <v>40</v>
      </c>
      <c r="D312" s="69">
        <v>37.119999999999997</v>
      </c>
      <c r="E312" s="4">
        <v>2</v>
      </c>
      <c r="F312" s="22">
        <v>39</v>
      </c>
      <c r="G312" s="82" t="s">
        <v>168</v>
      </c>
      <c r="H312" s="69">
        <v>44.43</v>
      </c>
      <c r="I312" s="4">
        <v>2</v>
      </c>
    </row>
    <row r="313" spans="1:9" x14ac:dyDescent="0.25">
      <c r="A313" s="4">
        <v>9</v>
      </c>
      <c r="B313" s="22">
        <v>43</v>
      </c>
      <c r="C313" s="76" t="s">
        <v>164</v>
      </c>
      <c r="D313" s="69">
        <v>37.39</v>
      </c>
      <c r="E313" s="4">
        <v>2</v>
      </c>
      <c r="F313" s="22">
        <v>42</v>
      </c>
      <c r="G313" s="42" t="s">
        <v>129</v>
      </c>
      <c r="H313" s="69">
        <v>45.59</v>
      </c>
      <c r="I313" s="4">
        <v>2</v>
      </c>
    </row>
    <row r="314" spans="1:9" x14ac:dyDescent="0.25">
      <c r="A314" s="4">
        <v>9</v>
      </c>
      <c r="B314" s="22">
        <v>44</v>
      </c>
      <c r="C314" s="74" t="s">
        <v>106</v>
      </c>
      <c r="D314" s="69">
        <v>37.44</v>
      </c>
      <c r="E314" s="4">
        <v>2</v>
      </c>
      <c r="F314" s="22">
        <v>43</v>
      </c>
      <c r="G314" s="42" t="s">
        <v>141</v>
      </c>
      <c r="H314" s="69">
        <v>46.02</v>
      </c>
      <c r="I314" s="4">
        <v>2</v>
      </c>
    </row>
    <row r="315" spans="1:9" x14ac:dyDescent="0.25">
      <c r="A315" s="4">
        <v>9</v>
      </c>
      <c r="B315" s="22">
        <v>46</v>
      </c>
      <c r="C315" s="78" t="s">
        <v>155</v>
      </c>
      <c r="D315" s="69">
        <v>37.54</v>
      </c>
      <c r="E315" s="4">
        <v>2</v>
      </c>
      <c r="F315" s="22">
        <v>44</v>
      </c>
      <c r="G315" s="42" t="s">
        <v>38</v>
      </c>
      <c r="H315" s="69">
        <v>46.37</v>
      </c>
      <c r="I315" s="4">
        <v>2</v>
      </c>
    </row>
    <row r="316" spans="1:9" x14ac:dyDescent="0.25">
      <c r="A316" s="4">
        <v>9</v>
      </c>
      <c r="B316" s="22">
        <v>49</v>
      </c>
      <c r="C316" s="43" t="s">
        <v>67</v>
      </c>
      <c r="D316" s="69">
        <v>38.35</v>
      </c>
      <c r="E316" s="4">
        <v>2</v>
      </c>
      <c r="F316" s="22">
        <v>45</v>
      </c>
      <c r="G316" s="54" t="s">
        <v>36</v>
      </c>
      <c r="H316" s="69">
        <v>47.17</v>
      </c>
      <c r="I316" s="4">
        <v>2</v>
      </c>
    </row>
    <row r="317" spans="1:9" x14ac:dyDescent="0.25">
      <c r="A317" s="4">
        <v>9</v>
      </c>
      <c r="B317" s="22">
        <v>52</v>
      </c>
      <c r="C317" s="42" t="s">
        <v>32</v>
      </c>
      <c r="D317" s="69">
        <v>40.06</v>
      </c>
      <c r="E317" s="4">
        <v>2</v>
      </c>
      <c r="F317" s="22">
        <v>48</v>
      </c>
      <c r="G317" s="82" t="s">
        <v>169</v>
      </c>
      <c r="H317" s="69">
        <v>51.49</v>
      </c>
      <c r="I317" s="4">
        <v>2</v>
      </c>
    </row>
    <row r="318" spans="1:9" x14ac:dyDescent="0.25">
      <c r="A318" s="4">
        <v>9</v>
      </c>
      <c r="B318" s="22">
        <v>55</v>
      </c>
      <c r="C318" s="76" t="s">
        <v>165</v>
      </c>
      <c r="D318" s="69">
        <v>40.270000000000003</v>
      </c>
      <c r="E318" s="4">
        <v>2</v>
      </c>
      <c r="F318" s="22">
        <v>50</v>
      </c>
      <c r="G318" s="82" t="s">
        <v>170</v>
      </c>
      <c r="H318" s="69">
        <v>53.2</v>
      </c>
      <c r="I318" s="4">
        <v>2</v>
      </c>
    </row>
    <row r="319" spans="1:9" x14ac:dyDescent="0.25">
      <c r="A319" s="4">
        <v>9</v>
      </c>
      <c r="B319" s="22">
        <v>60</v>
      </c>
      <c r="C319" s="43" t="s">
        <v>108</v>
      </c>
      <c r="D319" s="96">
        <v>42.02</v>
      </c>
      <c r="E319" s="4">
        <v>2</v>
      </c>
      <c r="F319" s="22">
        <v>53</v>
      </c>
      <c r="G319" s="42" t="s">
        <v>120</v>
      </c>
      <c r="H319" s="69">
        <v>56.54</v>
      </c>
      <c r="I319" s="4">
        <v>2</v>
      </c>
    </row>
    <row r="320" spans="1:9" x14ac:dyDescent="0.25">
      <c r="A320" s="4">
        <v>9</v>
      </c>
      <c r="B320" s="22">
        <v>63</v>
      </c>
      <c r="C320" s="42" t="s">
        <v>107</v>
      </c>
      <c r="D320" s="95">
        <v>42.48</v>
      </c>
      <c r="E320" s="4">
        <v>2</v>
      </c>
      <c r="F320" s="22">
        <v>54</v>
      </c>
      <c r="G320" s="40" t="s">
        <v>37</v>
      </c>
      <c r="H320" s="69">
        <v>58.54</v>
      </c>
      <c r="I320" s="4">
        <v>2</v>
      </c>
    </row>
    <row r="321" spans="1:11" x14ac:dyDescent="0.25">
      <c r="A321" s="4">
        <v>9</v>
      </c>
      <c r="B321" s="22">
        <v>65</v>
      </c>
      <c r="C321" s="43" t="s">
        <v>33</v>
      </c>
      <c r="D321" s="96">
        <v>43.02</v>
      </c>
      <c r="E321" s="4">
        <v>2</v>
      </c>
    </row>
    <row r="322" spans="1:11" x14ac:dyDescent="0.25">
      <c r="A322" s="4">
        <v>9</v>
      </c>
      <c r="B322" s="22">
        <v>66</v>
      </c>
      <c r="C322" s="40" t="s">
        <v>31</v>
      </c>
      <c r="D322" s="69">
        <v>43.22</v>
      </c>
      <c r="E322" s="4">
        <v>2</v>
      </c>
    </row>
    <row r="323" spans="1:11" x14ac:dyDescent="0.25">
      <c r="A323" s="4">
        <v>9</v>
      </c>
      <c r="B323" s="22">
        <v>75</v>
      </c>
      <c r="C323" s="76" t="s">
        <v>166</v>
      </c>
      <c r="D323" s="69">
        <v>48.52</v>
      </c>
      <c r="E323" s="4">
        <v>2</v>
      </c>
    </row>
    <row r="324" spans="1:11" x14ac:dyDescent="0.25">
      <c r="A324" s="4">
        <v>9</v>
      </c>
      <c r="B324" s="22">
        <v>76</v>
      </c>
      <c r="C324" s="76" t="s">
        <v>167</v>
      </c>
      <c r="D324" s="69">
        <v>49.27</v>
      </c>
      <c r="E324" s="4">
        <v>2</v>
      </c>
    </row>
    <row r="325" spans="1:11" x14ac:dyDescent="0.25">
      <c r="A325" s="4">
        <v>9</v>
      </c>
      <c r="B325" s="22">
        <v>78</v>
      </c>
      <c r="C325" s="42" t="s">
        <v>50</v>
      </c>
      <c r="D325" s="69">
        <v>51.04</v>
      </c>
      <c r="E325" s="4">
        <v>2</v>
      </c>
    </row>
    <row r="326" spans="1:11" x14ac:dyDescent="0.25">
      <c r="A326" s="4">
        <v>9</v>
      </c>
      <c r="B326" s="22"/>
      <c r="C326" s="7">
        <v>26</v>
      </c>
      <c r="D326" s="66"/>
      <c r="E326" s="4">
        <f>SUM(E300:E325)</f>
        <v>62</v>
      </c>
      <c r="G326" s="4">
        <v>21</v>
      </c>
      <c r="I326" s="4">
        <f>SUM(I300:I325)</f>
        <v>52</v>
      </c>
      <c r="K326" s="4">
        <v>47</v>
      </c>
    </row>
    <row r="327" spans="1:11" x14ac:dyDescent="0.25">
      <c r="A327" s="4">
        <v>10</v>
      </c>
      <c r="B327" s="14" t="s">
        <v>70</v>
      </c>
    </row>
    <row r="328" spans="1:11" x14ac:dyDescent="0.25">
      <c r="A328" s="4">
        <v>10</v>
      </c>
      <c r="B328" s="14" t="s">
        <v>73</v>
      </c>
    </row>
    <row r="329" spans="1:11" x14ac:dyDescent="0.25">
      <c r="A329" s="4">
        <v>10</v>
      </c>
      <c r="B329" s="22">
        <v>133</v>
      </c>
      <c r="C329" s="42" t="s">
        <v>102</v>
      </c>
      <c r="D329" s="69">
        <v>31.23</v>
      </c>
      <c r="E329" s="4">
        <v>3</v>
      </c>
      <c r="F329" s="22">
        <v>16</v>
      </c>
      <c r="G329" s="42" t="s">
        <v>116</v>
      </c>
      <c r="H329" s="69">
        <v>33.07</v>
      </c>
      <c r="I329" s="4">
        <v>3</v>
      </c>
    </row>
    <row r="330" spans="1:11" x14ac:dyDescent="0.25">
      <c r="A330" s="4">
        <v>10</v>
      </c>
      <c r="B330" s="22">
        <v>136</v>
      </c>
      <c r="C330" s="42" t="s">
        <v>101</v>
      </c>
      <c r="D330" s="69">
        <v>31.34</v>
      </c>
      <c r="E330" s="4">
        <v>3</v>
      </c>
      <c r="F330" s="22">
        <v>38</v>
      </c>
      <c r="G330" s="42" t="s">
        <v>112</v>
      </c>
      <c r="H330" s="69">
        <v>34.380000000000003</v>
      </c>
      <c r="I330" s="4">
        <v>3</v>
      </c>
    </row>
    <row r="331" spans="1:11" x14ac:dyDescent="0.25">
      <c r="A331" s="4">
        <v>10</v>
      </c>
      <c r="B331" s="22">
        <v>180</v>
      </c>
      <c r="C331" s="78" t="s">
        <v>157</v>
      </c>
      <c r="D331" s="69">
        <v>33.15</v>
      </c>
      <c r="E331" s="4">
        <v>3</v>
      </c>
      <c r="F331" s="22">
        <v>63</v>
      </c>
      <c r="G331" s="82" t="s">
        <v>171</v>
      </c>
      <c r="H331" s="69">
        <v>36.24</v>
      </c>
      <c r="I331" s="4">
        <v>3</v>
      </c>
    </row>
    <row r="332" spans="1:11" x14ac:dyDescent="0.25">
      <c r="A332" s="4">
        <v>10</v>
      </c>
      <c r="B332" s="22">
        <v>199</v>
      </c>
      <c r="C332" s="78" t="s">
        <v>58</v>
      </c>
      <c r="D332" s="69">
        <v>33.49</v>
      </c>
      <c r="E332" s="4">
        <v>3</v>
      </c>
      <c r="F332" s="22">
        <v>80</v>
      </c>
      <c r="G332" s="42" t="s">
        <v>122</v>
      </c>
      <c r="H332" s="69">
        <v>38</v>
      </c>
      <c r="I332" s="4">
        <v>3</v>
      </c>
    </row>
    <row r="333" spans="1:11" x14ac:dyDescent="0.25">
      <c r="A333" s="4">
        <v>10</v>
      </c>
      <c r="B333" s="22">
        <v>209</v>
      </c>
      <c r="C333" s="43" t="s">
        <v>30</v>
      </c>
      <c r="D333" s="69">
        <v>34.06</v>
      </c>
      <c r="E333" s="4">
        <v>3</v>
      </c>
      <c r="F333" s="22">
        <v>104</v>
      </c>
      <c r="G333" s="78" t="s">
        <v>127</v>
      </c>
      <c r="H333" s="69">
        <v>39.380000000000003</v>
      </c>
      <c r="I333" s="4">
        <v>3</v>
      </c>
    </row>
    <row r="334" spans="1:11" x14ac:dyDescent="0.25">
      <c r="A334" s="4">
        <v>10</v>
      </c>
      <c r="B334" s="22">
        <v>246</v>
      </c>
      <c r="C334" s="40" t="s">
        <v>143</v>
      </c>
      <c r="D334" s="69">
        <v>35.479999999999997</v>
      </c>
      <c r="E334" s="4">
        <v>3</v>
      </c>
      <c r="F334" s="22">
        <v>112</v>
      </c>
      <c r="G334" s="42" t="s">
        <v>124</v>
      </c>
      <c r="H334" s="69">
        <v>40.33</v>
      </c>
      <c r="I334" s="4">
        <v>3</v>
      </c>
    </row>
    <row r="335" spans="1:11" x14ac:dyDescent="0.25">
      <c r="A335" s="4">
        <v>10</v>
      </c>
      <c r="B335" s="22">
        <v>283</v>
      </c>
      <c r="C335" s="40" t="s">
        <v>48</v>
      </c>
      <c r="D335" s="69">
        <v>37.29</v>
      </c>
      <c r="E335" s="4">
        <v>3</v>
      </c>
      <c r="F335" s="22">
        <v>123</v>
      </c>
      <c r="G335" s="43" t="s">
        <v>65</v>
      </c>
      <c r="H335" s="69">
        <v>41.18</v>
      </c>
      <c r="I335" s="4">
        <v>3</v>
      </c>
    </row>
    <row r="336" spans="1:11" x14ac:dyDescent="0.25">
      <c r="A336" s="4">
        <v>10</v>
      </c>
      <c r="B336" s="22">
        <v>297</v>
      </c>
      <c r="C336" s="43" t="s">
        <v>105</v>
      </c>
      <c r="D336" s="69">
        <v>38.06</v>
      </c>
      <c r="E336" s="4">
        <v>3</v>
      </c>
      <c r="F336" s="22">
        <v>152</v>
      </c>
      <c r="G336" s="43" t="s">
        <v>46</v>
      </c>
      <c r="H336" s="69">
        <v>44.06</v>
      </c>
      <c r="I336" s="4">
        <v>3</v>
      </c>
    </row>
    <row r="337" spans="1:11" x14ac:dyDescent="0.25">
      <c r="A337" s="4">
        <v>10</v>
      </c>
      <c r="B337" s="22">
        <v>307</v>
      </c>
      <c r="C337" s="74" t="s">
        <v>132</v>
      </c>
      <c r="D337" s="69">
        <v>38.25</v>
      </c>
      <c r="E337" s="4">
        <v>3</v>
      </c>
      <c r="F337" s="22">
        <v>159</v>
      </c>
      <c r="G337" s="66" t="s">
        <v>79</v>
      </c>
      <c r="H337" s="69">
        <v>44.49</v>
      </c>
      <c r="I337" s="4">
        <v>3</v>
      </c>
    </row>
    <row r="338" spans="1:11" x14ac:dyDescent="0.25">
      <c r="A338" s="4">
        <v>10</v>
      </c>
      <c r="B338" s="22">
        <v>319</v>
      </c>
      <c r="C338" s="78" t="s">
        <v>164</v>
      </c>
      <c r="D338" s="69">
        <v>39.11</v>
      </c>
      <c r="E338" s="4">
        <v>3</v>
      </c>
      <c r="F338" s="22">
        <v>174</v>
      </c>
      <c r="G338" s="42" t="s">
        <v>118</v>
      </c>
      <c r="H338" s="69">
        <v>47.3</v>
      </c>
      <c r="I338" s="4">
        <v>3</v>
      </c>
    </row>
    <row r="339" spans="1:11" x14ac:dyDescent="0.25">
      <c r="A339" s="4">
        <v>10</v>
      </c>
      <c r="B339" s="22">
        <v>327</v>
      </c>
      <c r="C339" s="74" t="s">
        <v>106</v>
      </c>
      <c r="D339" s="69">
        <v>40</v>
      </c>
      <c r="E339" s="4">
        <v>2</v>
      </c>
      <c r="F339" s="22">
        <v>178</v>
      </c>
      <c r="G339" s="42" t="s">
        <v>129</v>
      </c>
      <c r="H339" s="69">
        <v>49.17</v>
      </c>
      <c r="I339" s="4">
        <v>2</v>
      </c>
    </row>
    <row r="340" spans="1:11" x14ac:dyDescent="0.25">
      <c r="A340" s="4">
        <v>10</v>
      </c>
      <c r="B340" s="22">
        <v>343</v>
      </c>
      <c r="C340" s="43" t="s">
        <v>67</v>
      </c>
      <c r="D340" s="69">
        <v>41.08</v>
      </c>
      <c r="E340" s="4">
        <v>2</v>
      </c>
      <c r="F340" s="22">
        <v>185</v>
      </c>
      <c r="G340" s="54" t="s">
        <v>36</v>
      </c>
      <c r="H340" s="69">
        <v>52.42</v>
      </c>
      <c r="I340" s="4">
        <v>2</v>
      </c>
    </row>
    <row r="341" spans="1:11" x14ac:dyDescent="0.25">
      <c r="A341" s="4">
        <v>10</v>
      </c>
      <c r="B341" s="22">
        <v>351</v>
      </c>
      <c r="C341" s="78" t="s">
        <v>155</v>
      </c>
      <c r="D341" s="69">
        <v>42</v>
      </c>
      <c r="E341" s="4">
        <v>2</v>
      </c>
    </row>
    <row r="342" spans="1:11" x14ac:dyDescent="0.25">
      <c r="A342" s="4">
        <v>10</v>
      </c>
      <c r="B342" s="22">
        <v>361</v>
      </c>
      <c r="C342" s="40" t="s">
        <v>135</v>
      </c>
      <c r="D342" s="69">
        <v>42.54</v>
      </c>
      <c r="E342" s="4">
        <v>2</v>
      </c>
    </row>
    <row r="343" spans="1:11" x14ac:dyDescent="0.25">
      <c r="A343" s="4">
        <v>10</v>
      </c>
      <c r="B343" s="22">
        <v>366</v>
      </c>
      <c r="C343" s="78" t="s">
        <v>49</v>
      </c>
      <c r="D343" s="69">
        <v>43.53</v>
      </c>
      <c r="E343" s="4">
        <v>2</v>
      </c>
    </row>
    <row r="344" spans="1:11" x14ac:dyDescent="0.25">
      <c r="A344" s="4">
        <v>10</v>
      </c>
      <c r="B344" s="22">
        <v>374</v>
      </c>
      <c r="C344" s="43" t="s">
        <v>108</v>
      </c>
      <c r="D344" s="69">
        <v>45.4</v>
      </c>
      <c r="E344" s="4">
        <v>2</v>
      </c>
    </row>
    <row r="345" spans="1:11" x14ac:dyDescent="0.25">
      <c r="A345" s="4">
        <v>10</v>
      </c>
      <c r="B345" s="22">
        <v>381</v>
      </c>
      <c r="C345" s="42" t="s">
        <v>50</v>
      </c>
      <c r="D345" s="69">
        <v>53.3</v>
      </c>
      <c r="E345" s="4">
        <v>2</v>
      </c>
    </row>
    <row r="346" spans="1:11" x14ac:dyDescent="0.25">
      <c r="A346" s="4">
        <v>10</v>
      </c>
      <c r="C346" s="7">
        <v>17</v>
      </c>
      <c r="E346" s="4">
        <f>SUM(E329:E345)</f>
        <v>44</v>
      </c>
      <c r="G346" s="22">
        <v>12</v>
      </c>
      <c r="I346" s="4">
        <f>SUM(I329:I345)</f>
        <v>34</v>
      </c>
      <c r="K346" s="4">
        <v>29</v>
      </c>
    </row>
    <row r="347" spans="1:11" x14ac:dyDescent="0.25">
      <c r="A347" s="4">
        <v>10</v>
      </c>
    </row>
    <row r="348" spans="1:11" x14ac:dyDescent="0.25">
      <c r="A348" s="4">
        <v>10</v>
      </c>
      <c r="E348" s="4">
        <f>SUM(E329:E347)</f>
        <v>88</v>
      </c>
      <c r="I348" s="4">
        <f>SUM(I329:I347)</f>
        <v>68</v>
      </c>
    </row>
    <row r="349" spans="1:11" x14ac:dyDescent="0.25">
      <c r="A349" s="4">
        <v>10</v>
      </c>
    </row>
    <row r="350" spans="1:11" x14ac:dyDescent="0.25">
      <c r="A350" s="4">
        <v>11</v>
      </c>
      <c r="B350" s="14" t="s">
        <v>71</v>
      </c>
    </row>
    <row r="351" spans="1:11" x14ac:dyDescent="0.25">
      <c r="A351" s="4">
        <v>11</v>
      </c>
      <c r="B351" s="14" t="s">
        <v>114</v>
      </c>
    </row>
    <row r="352" spans="1:11" x14ac:dyDescent="0.25">
      <c r="A352" s="4">
        <v>11</v>
      </c>
      <c r="B352" s="14" t="s">
        <v>172</v>
      </c>
    </row>
    <row r="353" spans="1:12" x14ac:dyDescent="0.25">
      <c r="A353" s="4">
        <v>11</v>
      </c>
      <c r="B353" s="22">
        <v>130</v>
      </c>
      <c r="C353" s="78" t="s">
        <v>176</v>
      </c>
      <c r="D353" s="70">
        <v>76.11</v>
      </c>
      <c r="E353" s="4">
        <v>2</v>
      </c>
      <c r="F353" s="22">
        <v>47</v>
      </c>
      <c r="G353" s="78" t="s">
        <v>127</v>
      </c>
      <c r="H353" s="69">
        <v>43.02</v>
      </c>
      <c r="I353" s="4">
        <v>2</v>
      </c>
      <c r="L353" s="4" t="s">
        <v>175</v>
      </c>
    </row>
    <row r="354" spans="1:12" x14ac:dyDescent="0.25">
      <c r="A354" s="4">
        <v>11</v>
      </c>
      <c r="B354" s="22">
        <v>16</v>
      </c>
      <c r="C354" s="42" t="s">
        <v>177</v>
      </c>
      <c r="D354" s="70">
        <v>22.57</v>
      </c>
      <c r="E354" s="4">
        <v>2</v>
      </c>
      <c r="F354" s="22">
        <v>58</v>
      </c>
      <c r="G354" s="43" t="s">
        <v>46</v>
      </c>
      <c r="H354" s="69">
        <v>45.54</v>
      </c>
      <c r="I354" s="4">
        <v>2</v>
      </c>
      <c r="L354" s="4" t="s">
        <v>175</v>
      </c>
    </row>
    <row r="355" spans="1:12" x14ac:dyDescent="0.25">
      <c r="A355" s="4">
        <v>11</v>
      </c>
      <c r="B355" s="22">
        <v>17</v>
      </c>
      <c r="C355" s="42" t="s">
        <v>178</v>
      </c>
      <c r="D355" s="70">
        <v>23.17</v>
      </c>
      <c r="E355" s="4">
        <v>2</v>
      </c>
      <c r="F355" s="22">
        <v>75</v>
      </c>
      <c r="G355" s="42" t="s">
        <v>118</v>
      </c>
      <c r="H355" s="69">
        <v>51.1</v>
      </c>
      <c r="I355" s="4">
        <v>2</v>
      </c>
      <c r="L355" s="4" t="s">
        <v>175</v>
      </c>
    </row>
    <row r="356" spans="1:12" x14ac:dyDescent="0.25">
      <c r="A356" s="4">
        <v>11</v>
      </c>
      <c r="B356" s="22">
        <v>22</v>
      </c>
      <c r="C356" s="42" t="s">
        <v>179</v>
      </c>
      <c r="D356" s="70">
        <v>24.23</v>
      </c>
      <c r="E356" s="4">
        <v>2</v>
      </c>
      <c r="F356" s="22">
        <v>79</v>
      </c>
      <c r="G356" s="42" t="s">
        <v>129</v>
      </c>
      <c r="H356" s="69">
        <v>52.43</v>
      </c>
      <c r="I356" s="4">
        <v>2</v>
      </c>
      <c r="L356" s="4" t="s">
        <v>175</v>
      </c>
    </row>
    <row r="357" spans="1:12" x14ac:dyDescent="0.25">
      <c r="A357" s="4">
        <v>11</v>
      </c>
      <c r="F357" s="22">
        <v>83</v>
      </c>
      <c r="G357" s="54" t="s">
        <v>36</v>
      </c>
      <c r="H357" s="69">
        <v>56.22</v>
      </c>
      <c r="I357" s="4">
        <v>2</v>
      </c>
      <c r="L357" s="4" t="s">
        <v>175</v>
      </c>
    </row>
    <row r="358" spans="1:12" x14ac:dyDescent="0.25">
      <c r="A358" s="4">
        <v>11</v>
      </c>
      <c r="F358" s="22">
        <v>3</v>
      </c>
      <c r="G358" s="42" t="s">
        <v>112</v>
      </c>
      <c r="H358" s="69">
        <v>26.18</v>
      </c>
      <c r="I358" s="4">
        <v>2</v>
      </c>
      <c r="L358" s="4" t="s">
        <v>174</v>
      </c>
    </row>
    <row r="359" spans="1:12" x14ac:dyDescent="0.25">
      <c r="A359" s="4">
        <v>11</v>
      </c>
      <c r="F359" s="22">
        <v>5</v>
      </c>
      <c r="G359" s="42" t="s">
        <v>124</v>
      </c>
      <c r="H359" s="69">
        <v>31.06</v>
      </c>
      <c r="I359" s="4">
        <v>2</v>
      </c>
      <c r="L359" s="4" t="s">
        <v>174</v>
      </c>
    </row>
    <row r="360" spans="1:12" x14ac:dyDescent="0.25">
      <c r="A360" s="4">
        <v>11</v>
      </c>
      <c r="C360" s="7">
        <v>4</v>
      </c>
      <c r="E360" s="4">
        <f>SUM(E353:E359)</f>
        <v>8</v>
      </c>
      <c r="G360" s="22">
        <v>7</v>
      </c>
      <c r="I360" s="4">
        <v>14</v>
      </c>
      <c r="K360" s="4">
        <v>11</v>
      </c>
    </row>
    <row r="361" spans="1:12" x14ac:dyDescent="0.25">
      <c r="A361" s="4">
        <v>11</v>
      </c>
      <c r="B361" s="14" t="s">
        <v>173</v>
      </c>
    </row>
    <row r="362" spans="1:12" x14ac:dyDescent="0.25">
      <c r="A362" s="4">
        <v>11</v>
      </c>
      <c r="B362" s="22">
        <v>20</v>
      </c>
      <c r="C362" s="91" t="s">
        <v>145</v>
      </c>
      <c r="D362" s="103">
        <v>42.1</v>
      </c>
      <c r="E362" s="4">
        <v>2</v>
      </c>
      <c r="F362" s="22">
        <v>24</v>
      </c>
      <c r="G362" s="42" t="s">
        <v>122</v>
      </c>
      <c r="H362" s="70">
        <v>39.409999999999997</v>
      </c>
      <c r="I362" s="4">
        <v>2</v>
      </c>
    </row>
    <row r="363" spans="1:12" x14ac:dyDescent="0.25">
      <c r="A363" s="4">
        <v>11</v>
      </c>
      <c r="B363" s="22">
        <v>43</v>
      </c>
      <c r="C363" s="78" t="s">
        <v>157</v>
      </c>
      <c r="D363" s="103">
        <v>45.01</v>
      </c>
      <c r="E363" s="4">
        <v>2</v>
      </c>
      <c r="F363" s="22">
        <v>25</v>
      </c>
      <c r="G363" s="42" t="s">
        <v>130</v>
      </c>
      <c r="H363" s="70">
        <v>39.590000000000003</v>
      </c>
      <c r="I363" s="4">
        <v>2</v>
      </c>
    </row>
    <row r="364" spans="1:12" x14ac:dyDescent="0.25">
      <c r="A364" s="4">
        <v>11</v>
      </c>
      <c r="B364" s="22">
        <v>44</v>
      </c>
      <c r="C364" s="78" t="s">
        <v>150</v>
      </c>
      <c r="D364" s="103">
        <v>45.05</v>
      </c>
      <c r="E364" s="4">
        <v>2</v>
      </c>
      <c r="F364" s="22">
        <v>37</v>
      </c>
      <c r="G364" s="42" t="s">
        <v>123</v>
      </c>
      <c r="H364" s="70">
        <v>42.06</v>
      </c>
      <c r="I364" s="4">
        <v>2</v>
      </c>
    </row>
    <row r="365" spans="1:12" x14ac:dyDescent="0.25">
      <c r="A365" s="4">
        <v>11</v>
      </c>
      <c r="B365" s="22">
        <v>47</v>
      </c>
      <c r="C365" s="40" t="s">
        <v>47</v>
      </c>
      <c r="D365" s="103">
        <v>45.23</v>
      </c>
      <c r="E365" s="4">
        <v>2</v>
      </c>
      <c r="F365" s="22">
        <v>67</v>
      </c>
      <c r="G365" s="43" t="s">
        <v>128</v>
      </c>
      <c r="H365" s="70">
        <v>48.04</v>
      </c>
      <c r="I365" s="4">
        <v>2</v>
      </c>
    </row>
    <row r="366" spans="1:12" x14ac:dyDescent="0.25">
      <c r="A366" s="4">
        <v>11</v>
      </c>
      <c r="B366" s="22">
        <v>73</v>
      </c>
      <c r="C366" s="43" t="s">
        <v>30</v>
      </c>
      <c r="D366" s="103">
        <v>48.5</v>
      </c>
      <c r="E366" s="4">
        <v>2</v>
      </c>
      <c r="F366" s="22">
        <v>70</v>
      </c>
      <c r="G366" s="66" t="s">
        <v>168</v>
      </c>
      <c r="H366" s="70">
        <v>48.46</v>
      </c>
      <c r="I366" s="4">
        <v>2</v>
      </c>
    </row>
    <row r="367" spans="1:12" x14ac:dyDescent="0.25">
      <c r="A367" s="4">
        <v>11</v>
      </c>
      <c r="B367" s="22">
        <v>77</v>
      </c>
      <c r="C367" s="40" t="s">
        <v>143</v>
      </c>
      <c r="D367" s="103">
        <v>49.35</v>
      </c>
      <c r="E367" s="4">
        <v>2</v>
      </c>
      <c r="F367" s="22">
        <v>73</v>
      </c>
      <c r="G367" s="66" t="s">
        <v>79</v>
      </c>
      <c r="H367" s="70">
        <v>49.02</v>
      </c>
      <c r="I367" s="4">
        <v>2</v>
      </c>
    </row>
    <row r="368" spans="1:12" x14ac:dyDescent="0.25">
      <c r="A368" s="4">
        <v>11</v>
      </c>
      <c r="B368" s="22">
        <v>95</v>
      </c>
      <c r="C368" s="74" t="s">
        <v>132</v>
      </c>
      <c r="D368" s="103">
        <v>54.47</v>
      </c>
      <c r="E368" s="4">
        <v>2</v>
      </c>
    </row>
    <row r="369" spans="1:11" x14ac:dyDescent="0.25">
      <c r="A369" s="4">
        <v>11</v>
      </c>
      <c r="B369" s="22">
        <v>104</v>
      </c>
      <c r="C369" s="74" t="s">
        <v>106</v>
      </c>
      <c r="D369" s="103">
        <v>57.33</v>
      </c>
      <c r="E369" s="4">
        <v>2</v>
      </c>
    </row>
    <row r="370" spans="1:11" x14ac:dyDescent="0.25">
      <c r="A370" s="4">
        <v>11</v>
      </c>
      <c r="B370" s="22">
        <v>108</v>
      </c>
      <c r="C370" s="42" t="s">
        <v>32</v>
      </c>
      <c r="D370" s="103">
        <v>59.51</v>
      </c>
      <c r="E370" s="4">
        <v>2</v>
      </c>
    </row>
    <row r="371" spans="1:11" x14ac:dyDescent="0.25">
      <c r="A371" s="4">
        <v>11</v>
      </c>
      <c r="C371" s="7">
        <v>9</v>
      </c>
      <c r="E371" s="4">
        <f>SUM(E362:E370)</f>
        <v>18</v>
      </c>
      <c r="G371" s="22">
        <v>6</v>
      </c>
      <c r="I371" s="4">
        <f>SUM(I362:I370)</f>
        <v>12</v>
      </c>
      <c r="K371" s="4">
        <v>15</v>
      </c>
    </row>
    <row r="372" spans="1:11" x14ac:dyDescent="0.25">
      <c r="A372" s="4">
        <v>12</v>
      </c>
      <c r="B372" s="14" t="s">
        <v>115</v>
      </c>
    </row>
    <row r="373" spans="1:11" x14ac:dyDescent="0.25">
      <c r="A373" s="4">
        <v>12</v>
      </c>
      <c r="B373" s="14" t="s">
        <v>75</v>
      </c>
    </row>
    <row r="374" spans="1:11" x14ac:dyDescent="0.25">
      <c r="A374" s="4">
        <v>12</v>
      </c>
      <c r="B374" s="22">
        <v>105</v>
      </c>
      <c r="C374" s="42" t="s">
        <v>102</v>
      </c>
      <c r="D374" s="69">
        <v>31.36</v>
      </c>
      <c r="E374" s="4">
        <v>3</v>
      </c>
      <c r="F374" s="22">
        <v>41</v>
      </c>
      <c r="G374" s="42" t="s">
        <v>112</v>
      </c>
      <c r="H374" s="69">
        <v>35.340000000000003</v>
      </c>
      <c r="I374" s="4">
        <v>3</v>
      </c>
    </row>
    <row r="375" spans="1:11" x14ac:dyDescent="0.25">
      <c r="A375" s="4">
        <v>12</v>
      </c>
      <c r="B375" s="22">
        <v>121</v>
      </c>
      <c r="C375" s="42" t="s">
        <v>101</v>
      </c>
      <c r="D375" s="69">
        <v>32.03</v>
      </c>
      <c r="E375" s="4">
        <v>3</v>
      </c>
      <c r="F375" s="22">
        <v>55</v>
      </c>
      <c r="G375" s="42" t="s">
        <v>116</v>
      </c>
      <c r="H375" s="69">
        <v>36.19</v>
      </c>
      <c r="I375" s="4">
        <v>3</v>
      </c>
    </row>
    <row r="376" spans="1:11" x14ac:dyDescent="0.25">
      <c r="A376" s="4">
        <v>12</v>
      </c>
      <c r="B376" s="22">
        <v>122</v>
      </c>
      <c r="C376" s="78" t="s">
        <v>150</v>
      </c>
      <c r="D376" s="69">
        <v>32.06</v>
      </c>
      <c r="E376" s="4">
        <v>3</v>
      </c>
      <c r="F376" s="22">
        <v>62</v>
      </c>
      <c r="G376" s="40" t="s">
        <v>171</v>
      </c>
      <c r="H376" s="69">
        <v>37.18</v>
      </c>
      <c r="I376" s="4">
        <v>3</v>
      </c>
    </row>
    <row r="377" spans="1:11" x14ac:dyDescent="0.25">
      <c r="A377" s="4">
        <v>12</v>
      </c>
      <c r="B377" s="22">
        <v>137</v>
      </c>
      <c r="C377" s="78" t="s">
        <v>157</v>
      </c>
      <c r="D377" s="69">
        <v>32.39</v>
      </c>
      <c r="E377" s="4">
        <v>3</v>
      </c>
      <c r="F377" s="22">
        <v>71</v>
      </c>
      <c r="G377" s="42" t="s">
        <v>122</v>
      </c>
      <c r="H377" s="69">
        <v>37.380000000000003</v>
      </c>
      <c r="I377" s="4">
        <v>3</v>
      </c>
    </row>
    <row r="378" spans="1:11" x14ac:dyDescent="0.25">
      <c r="A378" s="4">
        <v>12</v>
      </c>
      <c r="B378" s="22">
        <v>142</v>
      </c>
      <c r="C378" s="42" t="s">
        <v>104</v>
      </c>
      <c r="D378" s="69">
        <v>32.47</v>
      </c>
      <c r="E378" s="4">
        <v>3</v>
      </c>
      <c r="F378" s="22">
        <v>81</v>
      </c>
      <c r="G378" s="42" t="s">
        <v>123</v>
      </c>
      <c r="H378" s="69">
        <v>38.5</v>
      </c>
      <c r="I378" s="4">
        <v>3</v>
      </c>
    </row>
    <row r="379" spans="1:11" x14ac:dyDescent="0.25">
      <c r="A379" s="4">
        <v>12</v>
      </c>
      <c r="B379" s="22">
        <v>226</v>
      </c>
      <c r="C379" s="43" t="s">
        <v>30</v>
      </c>
      <c r="D379" s="69">
        <v>35.24</v>
      </c>
      <c r="E379" s="4">
        <v>3</v>
      </c>
      <c r="F379" s="22">
        <v>111</v>
      </c>
      <c r="G379" s="42" t="s">
        <v>124</v>
      </c>
      <c r="H379" s="69">
        <v>41.06</v>
      </c>
      <c r="I379" s="4">
        <v>3</v>
      </c>
    </row>
    <row r="380" spans="1:11" x14ac:dyDescent="0.25">
      <c r="A380" s="4">
        <v>12</v>
      </c>
      <c r="B380" s="22">
        <v>248</v>
      </c>
      <c r="C380" s="40" t="s">
        <v>143</v>
      </c>
      <c r="D380" s="69">
        <v>36.270000000000003</v>
      </c>
      <c r="E380" s="4">
        <v>3</v>
      </c>
      <c r="F380" s="22">
        <v>113</v>
      </c>
      <c r="G380" s="42" t="s">
        <v>125</v>
      </c>
      <c r="H380" s="69">
        <v>41.21</v>
      </c>
      <c r="I380" s="4">
        <v>3</v>
      </c>
    </row>
    <row r="381" spans="1:11" x14ac:dyDescent="0.25">
      <c r="A381" s="4">
        <v>12</v>
      </c>
      <c r="B381" s="22">
        <v>251</v>
      </c>
      <c r="C381" s="56" t="s">
        <v>28</v>
      </c>
      <c r="D381" s="69">
        <v>36.340000000000003</v>
      </c>
      <c r="E381" s="4">
        <v>3</v>
      </c>
      <c r="F381" s="22">
        <v>122</v>
      </c>
      <c r="G381" s="43" t="s">
        <v>65</v>
      </c>
      <c r="H381" s="69">
        <v>42.26</v>
      </c>
      <c r="I381" s="4">
        <v>3</v>
      </c>
    </row>
    <row r="382" spans="1:11" x14ac:dyDescent="0.25">
      <c r="A382" s="4">
        <v>12</v>
      </c>
      <c r="B382" s="22">
        <v>266</v>
      </c>
      <c r="C382" s="42" t="s">
        <v>133</v>
      </c>
      <c r="D382" s="69">
        <v>37.159999999999997</v>
      </c>
      <c r="E382" s="4">
        <v>3</v>
      </c>
      <c r="F382" s="22">
        <v>130</v>
      </c>
      <c r="G382" s="78" t="s">
        <v>127</v>
      </c>
      <c r="H382" s="69">
        <v>43.1</v>
      </c>
      <c r="I382" s="4">
        <v>3</v>
      </c>
    </row>
    <row r="383" spans="1:11" x14ac:dyDescent="0.25">
      <c r="A383" s="4">
        <v>12</v>
      </c>
      <c r="B383" s="22">
        <v>276</v>
      </c>
      <c r="C383" s="40" t="s">
        <v>48</v>
      </c>
      <c r="D383" s="69">
        <v>37.4</v>
      </c>
      <c r="E383" s="4">
        <v>3</v>
      </c>
      <c r="F383" s="22">
        <v>133</v>
      </c>
      <c r="G383" s="43" t="s">
        <v>46</v>
      </c>
      <c r="H383" s="69">
        <v>43.14</v>
      </c>
      <c r="I383" s="4">
        <v>3</v>
      </c>
    </row>
    <row r="384" spans="1:11" x14ac:dyDescent="0.25">
      <c r="A384" s="4">
        <v>12</v>
      </c>
      <c r="B384" s="22">
        <v>293</v>
      </c>
      <c r="C384" s="110" t="s">
        <v>180</v>
      </c>
      <c r="D384" s="69">
        <v>38.200000000000003</v>
      </c>
      <c r="E384" s="4">
        <v>2</v>
      </c>
      <c r="F384" s="22">
        <v>138</v>
      </c>
      <c r="G384" s="40" t="s">
        <v>151</v>
      </c>
      <c r="H384" s="69">
        <v>43.42</v>
      </c>
      <c r="I384" s="4">
        <v>2</v>
      </c>
    </row>
    <row r="385" spans="1:11" x14ac:dyDescent="0.25">
      <c r="A385" s="4">
        <v>12</v>
      </c>
      <c r="B385" s="22">
        <v>299</v>
      </c>
      <c r="C385" s="74" t="s">
        <v>132</v>
      </c>
      <c r="D385" s="69">
        <v>38.39</v>
      </c>
      <c r="E385" s="4">
        <v>2</v>
      </c>
      <c r="F385" s="22">
        <v>145</v>
      </c>
      <c r="G385" s="43" t="s">
        <v>128</v>
      </c>
      <c r="H385" s="69">
        <v>44.27</v>
      </c>
      <c r="I385" s="4">
        <v>2</v>
      </c>
    </row>
    <row r="386" spans="1:11" x14ac:dyDescent="0.25">
      <c r="A386" s="4">
        <v>12</v>
      </c>
      <c r="B386" s="22">
        <v>335</v>
      </c>
      <c r="C386" s="43" t="s">
        <v>67</v>
      </c>
      <c r="D386" s="69">
        <v>40.44</v>
      </c>
      <c r="E386" s="4">
        <v>2</v>
      </c>
      <c r="F386" s="22">
        <v>159</v>
      </c>
      <c r="G386" s="66" t="s">
        <v>79</v>
      </c>
      <c r="H386" s="69">
        <v>47.11</v>
      </c>
      <c r="I386" s="4">
        <v>2</v>
      </c>
    </row>
    <row r="387" spans="1:11" x14ac:dyDescent="0.25">
      <c r="A387" s="4">
        <v>12</v>
      </c>
      <c r="B387" s="22">
        <v>337</v>
      </c>
      <c r="C387" s="74" t="s">
        <v>106</v>
      </c>
      <c r="D387" s="69">
        <v>41.02</v>
      </c>
      <c r="E387" s="4">
        <v>2</v>
      </c>
      <c r="F387" s="22">
        <v>169</v>
      </c>
      <c r="G387" s="42" t="s">
        <v>129</v>
      </c>
      <c r="H387" s="69">
        <v>50.13</v>
      </c>
      <c r="I387" s="4">
        <v>2</v>
      </c>
    </row>
    <row r="388" spans="1:11" x14ac:dyDescent="0.25">
      <c r="A388" s="4">
        <v>12</v>
      </c>
      <c r="B388" s="22">
        <v>342</v>
      </c>
      <c r="C388" s="42" t="s">
        <v>32</v>
      </c>
      <c r="D388" s="69">
        <v>41.45</v>
      </c>
      <c r="E388" s="4">
        <v>2</v>
      </c>
      <c r="F388" s="22">
        <v>172</v>
      </c>
      <c r="G388" s="54" t="s">
        <v>36</v>
      </c>
      <c r="H388" s="69">
        <v>52.44</v>
      </c>
      <c r="I388" s="4">
        <v>2</v>
      </c>
    </row>
    <row r="389" spans="1:11" x14ac:dyDescent="0.25">
      <c r="A389" s="4">
        <v>12</v>
      </c>
      <c r="B389" s="22">
        <v>350</v>
      </c>
      <c r="C389" s="40" t="s">
        <v>135</v>
      </c>
      <c r="D389" s="69">
        <v>42.14</v>
      </c>
      <c r="E389" s="4">
        <v>2</v>
      </c>
    </row>
    <row r="390" spans="1:11" x14ac:dyDescent="0.25">
      <c r="A390" s="4">
        <v>12</v>
      </c>
      <c r="B390" s="22">
        <v>351</v>
      </c>
      <c r="C390" s="42" t="s">
        <v>134</v>
      </c>
      <c r="D390" s="69">
        <v>42.16</v>
      </c>
      <c r="E390" s="4">
        <v>2</v>
      </c>
    </row>
    <row r="391" spans="1:11" x14ac:dyDescent="0.25">
      <c r="A391" s="4">
        <v>12</v>
      </c>
      <c r="B391" s="22">
        <v>354</v>
      </c>
      <c r="C391" s="43" t="s">
        <v>105</v>
      </c>
      <c r="D391" s="69">
        <v>42.47</v>
      </c>
      <c r="E391" s="4">
        <v>2</v>
      </c>
    </row>
    <row r="392" spans="1:11" x14ac:dyDescent="0.25">
      <c r="A392" s="4">
        <v>12</v>
      </c>
      <c r="B392" s="22">
        <v>364</v>
      </c>
      <c r="C392" s="78" t="s">
        <v>49</v>
      </c>
      <c r="D392" s="69">
        <v>44.26</v>
      </c>
      <c r="E392" s="4">
        <v>2</v>
      </c>
    </row>
    <row r="393" spans="1:11" x14ac:dyDescent="0.25">
      <c r="A393" s="4">
        <v>12</v>
      </c>
      <c r="B393" s="22">
        <v>379</v>
      </c>
      <c r="C393" s="42" t="s">
        <v>50</v>
      </c>
      <c r="D393" s="69">
        <v>54.32</v>
      </c>
      <c r="E393" s="4">
        <v>2</v>
      </c>
    </row>
    <row r="394" spans="1:11" x14ac:dyDescent="0.25">
      <c r="A394" s="4">
        <v>12</v>
      </c>
      <c r="C394" s="7">
        <v>20</v>
      </c>
      <c r="E394" s="4">
        <f>SUM(E374:E393)</f>
        <v>50</v>
      </c>
      <c r="G394" s="22">
        <v>15</v>
      </c>
      <c r="I394" s="4">
        <f>SUM(I374:I393)</f>
        <v>40</v>
      </c>
      <c r="K394" s="4">
        <v>35</v>
      </c>
    </row>
    <row r="395" spans="1:11" x14ac:dyDescent="0.25">
      <c r="A395" s="4">
        <v>12</v>
      </c>
    </row>
    <row r="396" spans="1:11" x14ac:dyDescent="0.25">
      <c r="A396" s="4">
        <v>13</v>
      </c>
      <c r="B396" s="14" t="s">
        <v>74</v>
      </c>
    </row>
    <row r="397" spans="1:11" x14ac:dyDescent="0.25">
      <c r="A397" s="4">
        <v>13</v>
      </c>
      <c r="B397" s="14" t="s">
        <v>78</v>
      </c>
    </row>
    <row r="398" spans="1:11" x14ac:dyDescent="0.25">
      <c r="A398" s="4">
        <v>13</v>
      </c>
      <c r="B398" s="22">
        <v>5</v>
      </c>
      <c r="C398" s="78" t="s">
        <v>146</v>
      </c>
      <c r="D398" s="69">
        <v>34.270000000000003</v>
      </c>
      <c r="E398" s="4">
        <v>3</v>
      </c>
      <c r="F398" s="22">
        <v>6</v>
      </c>
      <c r="G398" s="78" t="s">
        <v>127</v>
      </c>
      <c r="H398" s="69">
        <v>45.15</v>
      </c>
      <c r="I398" s="4">
        <v>3</v>
      </c>
    </row>
    <row r="399" spans="1:11" x14ac:dyDescent="0.25">
      <c r="A399" s="4">
        <v>13</v>
      </c>
      <c r="B399" s="22">
        <v>9</v>
      </c>
      <c r="C399" s="40" t="s">
        <v>47</v>
      </c>
      <c r="D399" s="69">
        <v>35.26</v>
      </c>
      <c r="E399" s="4">
        <v>3</v>
      </c>
      <c r="F399" s="22">
        <v>7</v>
      </c>
      <c r="G399" s="59" t="s">
        <v>184</v>
      </c>
      <c r="H399" s="69">
        <v>45.24</v>
      </c>
      <c r="I399" s="4">
        <v>3</v>
      </c>
    </row>
    <row r="400" spans="1:11" x14ac:dyDescent="0.25">
      <c r="A400" s="4">
        <v>13</v>
      </c>
      <c r="B400" s="22">
        <v>11</v>
      </c>
      <c r="C400" s="110" t="s">
        <v>181</v>
      </c>
      <c r="D400" s="69">
        <v>36.07</v>
      </c>
      <c r="E400" s="4">
        <v>3</v>
      </c>
      <c r="F400" s="22">
        <v>8</v>
      </c>
      <c r="G400" s="43" t="s">
        <v>45</v>
      </c>
      <c r="H400" s="69">
        <v>46.16</v>
      </c>
      <c r="I400" s="4">
        <v>3</v>
      </c>
    </row>
    <row r="401" spans="1:9" x14ac:dyDescent="0.25">
      <c r="A401" s="4">
        <v>13</v>
      </c>
      <c r="B401" s="22">
        <v>12</v>
      </c>
      <c r="C401" s="78" t="s">
        <v>157</v>
      </c>
      <c r="D401" s="69">
        <v>36.130000000000003</v>
      </c>
      <c r="E401" s="4">
        <v>3</v>
      </c>
      <c r="F401" s="22">
        <v>12</v>
      </c>
      <c r="G401" s="43" t="s">
        <v>46</v>
      </c>
      <c r="H401" s="69">
        <v>47.58</v>
      </c>
      <c r="I401" s="4">
        <v>3</v>
      </c>
    </row>
    <row r="402" spans="1:9" x14ac:dyDescent="0.25">
      <c r="A402" s="4">
        <v>13</v>
      </c>
      <c r="B402" s="22">
        <v>13</v>
      </c>
      <c r="C402" s="78" t="s">
        <v>150</v>
      </c>
      <c r="D402" s="69">
        <v>36.35</v>
      </c>
      <c r="E402" s="4">
        <v>3</v>
      </c>
      <c r="F402" s="22">
        <v>13</v>
      </c>
      <c r="G402" s="40" t="s">
        <v>151</v>
      </c>
      <c r="H402" s="69">
        <v>48.02</v>
      </c>
      <c r="I402" s="4">
        <v>3</v>
      </c>
    </row>
    <row r="403" spans="1:9" x14ac:dyDescent="0.25">
      <c r="A403" s="4">
        <v>13</v>
      </c>
      <c r="B403" s="22">
        <v>18</v>
      </c>
      <c r="C403" s="43" t="s">
        <v>30</v>
      </c>
      <c r="D403" s="69">
        <v>38.1</v>
      </c>
      <c r="E403" s="4">
        <v>3</v>
      </c>
      <c r="F403" s="22">
        <v>18</v>
      </c>
      <c r="G403" s="43" t="s">
        <v>128</v>
      </c>
      <c r="H403" s="69">
        <v>49.56</v>
      </c>
      <c r="I403" s="4">
        <v>3</v>
      </c>
    </row>
    <row r="404" spans="1:9" x14ac:dyDescent="0.25">
      <c r="A404" s="4">
        <v>13</v>
      </c>
      <c r="B404" s="22">
        <v>25</v>
      </c>
      <c r="C404" s="45" t="s">
        <v>66</v>
      </c>
      <c r="D404" s="69">
        <v>40.380000000000003</v>
      </c>
      <c r="E404" s="4">
        <v>3</v>
      </c>
      <c r="F404" s="22">
        <v>19</v>
      </c>
      <c r="G404" s="66" t="s">
        <v>79</v>
      </c>
      <c r="H404" s="69">
        <v>50.2</v>
      </c>
      <c r="I404" s="4">
        <v>3</v>
      </c>
    </row>
    <row r="405" spans="1:9" x14ac:dyDescent="0.25">
      <c r="A405" s="4">
        <v>13</v>
      </c>
      <c r="B405" s="22">
        <v>31</v>
      </c>
      <c r="C405" s="74" t="s">
        <v>132</v>
      </c>
      <c r="D405" s="69">
        <v>42.1</v>
      </c>
      <c r="E405" s="4">
        <v>3</v>
      </c>
      <c r="F405" s="22">
        <v>24</v>
      </c>
      <c r="G405" s="42" t="s">
        <v>118</v>
      </c>
      <c r="H405" s="69">
        <v>51.38</v>
      </c>
      <c r="I405" s="4">
        <v>3</v>
      </c>
    </row>
    <row r="406" spans="1:9" x14ac:dyDescent="0.25">
      <c r="A406" s="4">
        <v>13</v>
      </c>
      <c r="B406" s="22">
        <v>40</v>
      </c>
      <c r="C406" s="110" t="s">
        <v>182</v>
      </c>
      <c r="D406" s="69">
        <v>44.17</v>
      </c>
      <c r="E406" s="4">
        <v>3</v>
      </c>
      <c r="F406" s="22">
        <v>25</v>
      </c>
      <c r="G406" s="42" t="s">
        <v>141</v>
      </c>
      <c r="H406" s="69">
        <v>52.53</v>
      </c>
      <c r="I406" s="4">
        <v>3</v>
      </c>
    </row>
    <row r="407" spans="1:9" x14ac:dyDescent="0.25">
      <c r="A407" s="4">
        <v>13</v>
      </c>
      <c r="B407" s="22">
        <v>44</v>
      </c>
      <c r="C407" s="78" t="s">
        <v>156</v>
      </c>
      <c r="D407" s="69">
        <v>44.57</v>
      </c>
      <c r="E407" s="4">
        <v>3</v>
      </c>
      <c r="F407" s="22">
        <v>28</v>
      </c>
      <c r="G407" s="42" t="s">
        <v>129</v>
      </c>
      <c r="H407" s="69">
        <v>53.2</v>
      </c>
      <c r="I407" s="4">
        <v>3</v>
      </c>
    </row>
    <row r="408" spans="1:9" x14ac:dyDescent="0.25">
      <c r="A408" s="4">
        <v>13</v>
      </c>
      <c r="B408" s="22">
        <v>48</v>
      </c>
      <c r="C408" s="74" t="s">
        <v>106</v>
      </c>
      <c r="D408" s="69">
        <v>46.08</v>
      </c>
      <c r="E408" s="4">
        <v>2</v>
      </c>
      <c r="F408" s="22">
        <v>30</v>
      </c>
      <c r="G408" s="42" t="s">
        <v>34</v>
      </c>
      <c r="H408" s="69">
        <v>54.19</v>
      </c>
      <c r="I408" s="4">
        <v>2</v>
      </c>
    </row>
    <row r="409" spans="1:9" x14ac:dyDescent="0.25">
      <c r="A409" s="4">
        <v>13</v>
      </c>
      <c r="B409" s="22">
        <v>51</v>
      </c>
      <c r="C409" s="78" t="s">
        <v>164</v>
      </c>
      <c r="D409" s="69">
        <v>46.38</v>
      </c>
      <c r="E409" s="4">
        <v>2</v>
      </c>
      <c r="F409" s="22">
        <v>32</v>
      </c>
      <c r="G409" s="40" t="s">
        <v>169</v>
      </c>
      <c r="H409" s="69">
        <v>55.46</v>
      </c>
      <c r="I409" s="4">
        <v>2</v>
      </c>
    </row>
    <row r="410" spans="1:9" x14ac:dyDescent="0.25">
      <c r="A410" s="4">
        <v>13</v>
      </c>
      <c r="B410" s="22">
        <v>53</v>
      </c>
      <c r="C410" s="42" t="s">
        <v>134</v>
      </c>
      <c r="D410" s="69">
        <v>47.13</v>
      </c>
      <c r="E410" s="4">
        <v>2</v>
      </c>
      <c r="F410" s="22">
        <v>33</v>
      </c>
      <c r="G410" s="42" t="s">
        <v>38</v>
      </c>
      <c r="H410" s="69">
        <v>55.5</v>
      </c>
      <c r="I410" s="4">
        <v>2</v>
      </c>
    </row>
    <row r="411" spans="1:9" x14ac:dyDescent="0.25">
      <c r="A411" s="4">
        <v>13</v>
      </c>
      <c r="B411" s="22">
        <v>54</v>
      </c>
      <c r="C411" s="40" t="s">
        <v>31</v>
      </c>
      <c r="D411" s="69">
        <v>47.44</v>
      </c>
      <c r="E411" s="4">
        <v>2</v>
      </c>
      <c r="F411" s="22">
        <v>35</v>
      </c>
      <c r="G411" s="54" t="s">
        <v>36</v>
      </c>
      <c r="H411" s="69">
        <v>58.41</v>
      </c>
      <c r="I411" s="4">
        <v>2</v>
      </c>
    </row>
    <row r="412" spans="1:9" x14ac:dyDescent="0.25">
      <c r="A412" s="4">
        <v>13</v>
      </c>
      <c r="B412" s="22">
        <v>55</v>
      </c>
      <c r="C412" s="42" t="s">
        <v>32</v>
      </c>
      <c r="D412" s="69">
        <v>47.56</v>
      </c>
      <c r="E412" s="4">
        <v>2</v>
      </c>
      <c r="F412" s="22">
        <v>43</v>
      </c>
      <c r="G412" s="42" t="s">
        <v>35</v>
      </c>
      <c r="H412" s="69" t="s">
        <v>187</v>
      </c>
      <c r="I412" s="4">
        <v>2</v>
      </c>
    </row>
    <row r="413" spans="1:9" x14ac:dyDescent="0.25">
      <c r="A413" s="4">
        <v>13</v>
      </c>
      <c r="B413" s="22">
        <v>57</v>
      </c>
      <c r="C413" s="110" t="s">
        <v>183</v>
      </c>
      <c r="D413" s="69">
        <v>48.25</v>
      </c>
      <c r="E413" s="4">
        <v>2</v>
      </c>
      <c r="F413" s="22">
        <v>44</v>
      </c>
      <c r="G413" s="59" t="s">
        <v>185</v>
      </c>
      <c r="H413" s="69" t="s">
        <v>188</v>
      </c>
      <c r="I413" s="4">
        <v>2</v>
      </c>
    </row>
    <row r="414" spans="1:9" x14ac:dyDescent="0.25">
      <c r="A414" s="4">
        <v>13</v>
      </c>
      <c r="B414" s="22">
        <v>58</v>
      </c>
      <c r="C414" s="78" t="s">
        <v>49</v>
      </c>
      <c r="D414" s="69">
        <v>48.27</v>
      </c>
      <c r="E414" s="4">
        <v>2</v>
      </c>
      <c r="F414" s="22">
        <v>45</v>
      </c>
      <c r="G414" s="59" t="s">
        <v>186</v>
      </c>
      <c r="H414" s="69" t="s">
        <v>189</v>
      </c>
      <c r="I414" s="4">
        <v>2</v>
      </c>
    </row>
    <row r="415" spans="1:9" x14ac:dyDescent="0.25">
      <c r="A415" s="4">
        <v>13</v>
      </c>
      <c r="B415" s="22">
        <v>59</v>
      </c>
      <c r="C415" s="43" t="s">
        <v>105</v>
      </c>
      <c r="D415" s="69">
        <v>48.29</v>
      </c>
      <c r="E415" s="4">
        <v>2</v>
      </c>
      <c r="F415" s="22">
        <v>46</v>
      </c>
      <c r="G415" s="40" t="s">
        <v>37</v>
      </c>
      <c r="H415" s="69" t="s">
        <v>190</v>
      </c>
      <c r="I415" s="4">
        <v>2</v>
      </c>
    </row>
    <row r="416" spans="1:9" x14ac:dyDescent="0.25">
      <c r="A416" s="4">
        <v>13</v>
      </c>
      <c r="B416" s="22">
        <v>64</v>
      </c>
      <c r="C416" s="43" t="s">
        <v>33</v>
      </c>
      <c r="D416" s="69">
        <v>51.19</v>
      </c>
      <c r="E416" s="4">
        <v>2</v>
      </c>
      <c r="F416" s="22"/>
    </row>
    <row r="417" spans="1:11" x14ac:dyDescent="0.25">
      <c r="A417" s="4">
        <v>13</v>
      </c>
      <c r="B417" s="22">
        <v>65</v>
      </c>
      <c r="C417" s="43" t="s">
        <v>108</v>
      </c>
      <c r="D417" s="69">
        <v>51.35</v>
      </c>
      <c r="E417" s="4">
        <v>2</v>
      </c>
      <c r="F417" s="22"/>
    </row>
    <row r="418" spans="1:11" x14ac:dyDescent="0.25">
      <c r="A418" s="4">
        <v>13</v>
      </c>
      <c r="B418" s="22">
        <v>68</v>
      </c>
      <c r="C418" s="42" t="s">
        <v>50</v>
      </c>
      <c r="D418" s="69">
        <v>56.25</v>
      </c>
      <c r="E418" s="4">
        <v>2</v>
      </c>
      <c r="F418" s="22"/>
    </row>
    <row r="419" spans="1:11" x14ac:dyDescent="0.25">
      <c r="A419" s="4">
        <v>13</v>
      </c>
      <c r="B419" s="22">
        <v>69</v>
      </c>
      <c r="C419" s="40" t="s">
        <v>109</v>
      </c>
      <c r="D419" s="69">
        <v>57.25</v>
      </c>
      <c r="E419" s="4">
        <v>2</v>
      </c>
      <c r="F419" s="22"/>
    </row>
    <row r="420" spans="1:11" x14ac:dyDescent="0.25">
      <c r="A420" s="4">
        <v>13</v>
      </c>
      <c r="B420" s="22">
        <v>70</v>
      </c>
      <c r="C420" s="78" t="s">
        <v>166</v>
      </c>
      <c r="D420" s="69">
        <v>57.46</v>
      </c>
      <c r="E420" s="4">
        <v>2</v>
      </c>
      <c r="F420" s="22"/>
    </row>
    <row r="421" spans="1:11" x14ac:dyDescent="0.25">
      <c r="A421" s="4">
        <v>13</v>
      </c>
      <c r="B421" s="22"/>
      <c r="F421" s="22"/>
    </row>
    <row r="422" spans="1:11" x14ac:dyDescent="0.25">
      <c r="A422" s="4">
        <v>13</v>
      </c>
      <c r="C422" s="7">
        <v>23</v>
      </c>
      <c r="E422" s="4">
        <f>SUM(E398:E421)</f>
        <v>56</v>
      </c>
      <c r="G422" s="4">
        <v>18</v>
      </c>
      <c r="I422" s="4">
        <f>SUM(I398:I421)</f>
        <v>46</v>
      </c>
      <c r="K422" s="4">
        <v>41</v>
      </c>
    </row>
    <row r="423" spans="1:11" x14ac:dyDescent="0.25">
      <c r="A423" s="4">
        <v>13</v>
      </c>
    </row>
    <row r="424" spans="1:11" x14ac:dyDescent="0.25">
      <c r="A424" s="4">
        <v>14</v>
      </c>
      <c r="B424" s="14" t="s">
        <v>76</v>
      </c>
    </row>
    <row r="425" spans="1:11" x14ac:dyDescent="0.25">
      <c r="A425" s="4">
        <v>14</v>
      </c>
      <c r="B425" s="14" t="s">
        <v>81</v>
      </c>
    </row>
    <row r="426" spans="1:11" x14ac:dyDescent="0.25">
      <c r="A426" s="4">
        <v>14</v>
      </c>
      <c r="B426" s="22">
        <v>440</v>
      </c>
      <c r="C426" s="43" t="s">
        <v>30</v>
      </c>
      <c r="D426" s="70" t="s">
        <v>191</v>
      </c>
      <c r="E426" s="4">
        <v>2</v>
      </c>
      <c r="F426" s="22">
        <v>305</v>
      </c>
      <c r="G426" s="66" t="s">
        <v>79</v>
      </c>
      <c r="H426" s="70">
        <v>41.44</v>
      </c>
      <c r="I426" s="4">
        <v>2</v>
      </c>
    </row>
    <row r="427" spans="1:11" x14ac:dyDescent="0.25">
      <c r="A427" s="4">
        <v>14</v>
      </c>
      <c r="B427" s="22">
        <v>672</v>
      </c>
      <c r="C427" s="74" t="s">
        <v>106</v>
      </c>
      <c r="D427" s="70" t="s">
        <v>192</v>
      </c>
      <c r="E427" s="4">
        <v>2</v>
      </c>
      <c r="F427" s="22">
        <v>30</v>
      </c>
      <c r="G427" s="42" t="s">
        <v>116</v>
      </c>
      <c r="H427" s="69">
        <v>23.4</v>
      </c>
      <c r="I427" s="4">
        <v>2</v>
      </c>
      <c r="J427" s="4" t="s">
        <v>174</v>
      </c>
    </row>
    <row r="428" spans="1:11" x14ac:dyDescent="0.25">
      <c r="A428" s="4">
        <v>14</v>
      </c>
      <c r="B428" s="22">
        <v>697</v>
      </c>
      <c r="C428" s="78" t="s">
        <v>49</v>
      </c>
      <c r="D428" s="70" t="s">
        <v>193</v>
      </c>
      <c r="E428" s="4">
        <v>2</v>
      </c>
      <c r="F428" s="22">
        <v>45</v>
      </c>
      <c r="G428" s="42" t="s">
        <v>112</v>
      </c>
      <c r="H428" s="69">
        <v>24.42</v>
      </c>
      <c r="I428" s="4">
        <v>2</v>
      </c>
      <c r="J428" s="4" t="s">
        <v>174</v>
      </c>
    </row>
    <row r="429" spans="1:11" x14ac:dyDescent="0.25">
      <c r="A429" s="4">
        <v>14</v>
      </c>
      <c r="B429" s="22">
        <v>702</v>
      </c>
      <c r="C429" s="40" t="s">
        <v>31</v>
      </c>
      <c r="D429" s="70" t="s">
        <v>194</v>
      </c>
      <c r="E429" s="4">
        <v>2</v>
      </c>
    </row>
    <row r="430" spans="1:11" x14ac:dyDescent="0.25">
      <c r="A430" s="4">
        <v>14</v>
      </c>
      <c r="B430" s="22">
        <v>67</v>
      </c>
      <c r="C430" s="42" t="s">
        <v>102</v>
      </c>
      <c r="D430" s="70">
        <v>27.52</v>
      </c>
      <c r="E430" s="4">
        <v>2</v>
      </c>
      <c r="F430" s="4" t="s">
        <v>195</v>
      </c>
    </row>
    <row r="431" spans="1:11" x14ac:dyDescent="0.25">
      <c r="A431" s="4">
        <v>14</v>
      </c>
      <c r="B431" s="22">
        <v>78</v>
      </c>
      <c r="C431" s="42" t="s">
        <v>104</v>
      </c>
      <c r="D431" s="70">
        <v>28.23</v>
      </c>
      <c r="E431" s="4">
        <v>2</v>
      </c>
      <c r="F431" s="4" t="s">
        <v>195</v>
      </c>
    </row>
    <row r="432" spans="1:11" x14ac:dyDescent="0.25">
      <c r="A432" s="4">
        <v>14</v>
      </c>
      <c r="B432" s="22">
        <v>82</v>
      </c>
      <c r="C432" s="42" t="s">
        <v>101</v>
      </c>
      <c r="D432" s="70">
        <v>28.52</v>
      </c>
      <c r="E432" s="4">
        <v>2</v>
      </c>
      <c r="F432" s="4" t="s">
        <v>195</v>
      </c>
    </row>
    <row r="433" spans="1:11" x14ac:dyDescent="0.25">
      <c r="A433" s="4">
        <v>14</v>
      </c>
      <c r="C433" s="7">
        <v>7</v>
      </c>
      <c r="E433" s="4">
        <f>SUM(E426:E432)</f>
        <v>14</v>
      </c>
      <c r="G433" s="4">
        <v>3</v>
      </c>
      <c r="I433" s="4">
        <f>SUM(I426:I429)</f>
        <v>6</v>
      </c>
      <c r="K433" s="4">
        <v>10</v>
      </c>
    </row>
    <row r="434" spans="1:11" x14ac:dyDescent="0.25">
      <c r="A434" s="4">
        <v>14</v>
      </c>
    </row>
    <row r="435" spans="1:11" x14ac:dyDescent="0.25">
      <c r="A435" s="4">
        <v>15</v>
      </c>
      <c r="B435" s="14" t="s">
        <v>80</v>
      </c>
    </row>
    <row r="436" spans="1:11" x14ac:dyDescent="0.25">
      <c r="A436" s="4">
        <v>15</v>
      </c>
      <c r="B436" s="14" t="s">
        <v>83</v>
      </c>
    </row>
    <row r="437" spans="1:11" x14ac:dyDescent="0.25">
      <c r="A437" s="4">
        <v>15</v>
      </c>
      <c r="B437" s="70">
        <v>4</v>
      </c>
      <c r="C437" s="78" t="s">
        <v>146</v>
      </c>
      <c r="D437" s="70">
        <v>27.46</v>
      </c>
      <c r="E437" s="4">
        <v>3</v>
      </c>
      <c r="F437" s="70">
        <v>6</v>
      </c>
      <c r="G437" s="42" t="s">
        <v>122</v>
      </c>
      <c r="H437" s="69">
        <v>33.1</v>
      </c>
      <c r="I437" s="4">
        <v>3</v>
      </c>
    </row>
    <row r="438" spans="1:11" x14ac:dyDescent="0.25">
      <c r="A438" s="4">
        <v>15</v>
      </c>
      <c r="B438" s="70">
        <v>9</v>
      </c>
      <c r="C438" s="110" t="s">
        <v>196</v>
      </c>
      <c r="D438" s="70">
        <v>28.49</v>
      </c>
      <c r="E438" s="4">
        <v>3</v>
      </c>
      <c r="F438" s="70">
        <v>8</v>
      </c>
      <c r="G438" s="42" t="s">
        <v>123</v>
      </c>
      <c r="H438" s="69">
        <v>33.51</v>
      </c>
      <c r="I438" s="4">
        <v>3</v>
      </c>
    </row>
    <row r="439" spans="1:11" x14ac:dyDescent="0.25">
      <c r="A439" s="4">
        <v>15</v>
      </c>
      <c r="B439" s="70">
        <v>10</v>
      </c>
      <c r="C439" s="42" t="s">
        <v>104</v>
      </c>
      <c r="D439" s="70">
        <v>28.51</v>
      </c>
      <c r="E439" s="4">
        <v>3</v>
      </c>
      <c r="F439" s="70">
        <v>17</v>
      </c>
      <c r="G439" s="43" t="s">
        <v>45</v>
      </c>
      <c r="H439" s="69">
        <v>36.369999999999997</v>
      </c>
      <c r="I439" s="4">
        <v>3</v>
      </c>
    </row>
    <row r="440" spans="1:11" x14ac:dyDescent="0.25">
      <c r="A440" s="4">
        <v>15</v>
      </c>
      <c r="B440" s="70">
        <v>11</v>
      </c>
      <c r="C440" s="78" t="s">
        <v>157</v>
      </c>
      <c r="D440" s="70">
        <v>28.56</v>
      </c>
      <c r="E440" s="4">
        <v>3</v>
      </c>
      <c r="F440" s="70">
        <v>25</v>
      </c>
      <c r="G440" s="78" t="s">
        <v>127</v>
      </c>
      <c r="H440" s="69">
        <v>37.49</v>
      </c>
      <c r="I440" s="4">
        <v>3</v>
      </c>
    </row>
    <row r="441" spans="1:11" x14ac:dyDescent="0.25">
      <c r="A441" s="4">
        <v>15</v>
      </c>
      <c r="B441" s="70">
        <v>15</v>
      </c>
      <c r="C441" s="40" t="s">
        <v>47</v>
      </c>
      <c r="D441" s="70">
        <v>29.23</v>
      </c>
      <c r="E441" s="4">
        <v>3</v>
      </c>
      <c r="F441" s="70">
        <v>26</v>
      </c>
      <c r="G441" s="43" t="s">
        <v>46</v>
      </c>
      <c r="H441" s="69">
        <v>37.54</v>
      </c>
      <c r="I441" s="4">
        <v>3</v>
      </c>
    </row>
    <row r="442" spans="1:11" x14ac:dyDescent="0.25">
      <c r="A442" s="4">
        <v>15</v>
      </c>
      <c r="B442" s="70">
        <v>16</v>
      </c>
      <c r="C442" s="42" t="s">
        <v>101</v>
      </c>
      <c r="D442" s="70">
        <v>29.54</v>
      </c>
      <c r="E442" s="4">
        <v>3</v>
      </c>
      <c r="F442" s="70">
        <v>30</v>
      </c>
      <c r="G442" s="40" t="s">
        <v>184</v>
      </c>
      <c r="H442" s="69">
        <v>38.380000000000003</v>
      </c>
      <c r="I442" s="4">
        <v>3</v>
      </c>
    </row>
    <row r="443" spans="1:11" x14ac:dyDescent="0.25">
      <c r="A443" s="4">
        <v>15</v>
      </c>
      <c r="B443" s="70">
        <v>24</v>
      </c>
      <c r="C443" s="78" t="s">
        <v>155</v>
      </c>
      <c r="D443" s="70">
        <v>31.32</v>
      </c>
      <c r="E443" s="4">
        <v>3</v>
      </c>
      <c r="F443" s="70">
        <v>31</v>
      </c>
      <c r="G443" s="40" t="s">
        <v>151</v>
      </c>
      <c r="H443" s="69">
        <v>38.4</v>
      </c>
      <c r="I443" s="4">
        <v>3</v>
      </c>
    </row>
    <row r="444" spans="1:11" x14ac:dyDescent="0.25">
      <c r="A444" s="4">
        <v>15</v>
      </c>
      <c r="B444" s="70">
        <v>28</v>
      </c>
      <c r="C444" s="43" t="s">
        <v>30</v>
      </c>
      <c r="D444" s="70">
        <v>32.26</v>
      </c>
      <c r="E444" s="4">
        <v>3</v>
      </c>
      <c r="F444" s="70">
        <v>39</v>
      </c>
      <c r="G444" s="66" t="s">
        <v>168</v>
      </c>
      <c r="H444" s="69">
        <v>41</v>
      </c>
      <c r="I444" s="4">
        <v>3</v>
      </c>
    </row>
    <row r="445" spans="1:11" x14ac:dyDescent="0.25">
      <c r="A445" s="4">
        <v>15</v>
      </c>
      <c r="B445" s="70">
        <v>29</v>
      </c>
      <c r="C445" s="56" t="s">
        <v>28</v>
      </c>
      <c r="D445" s="70">
        <v>32.270000000000003</v>
      </c>
      <c r="E445" s="4">
        <v>3</v>
      </c>
      <c r="F445" s="70">
        <v>42</v>
      </c>
      <c r="G445" s="66" t="s">
        <v>79</v>
      </c>
      <c r="H445" s="69">
        <v>41.48</v>
      </c>
      <c r="I445" s="4">
        <v>3</v>
      </c>
    </row>
    <row r="446" spans="1:11" x14ac:dyDescent="0.25">
      <c r="A446" s="4">
        <v>15</v>
      </c>
      <c r="B446" s="70">
        <v>35</v>
      </c>
      <c r="C446" s="40" t="s">
        <v>143</v>
      </c>
      <c r="D446" s="70">
        <v>33.450000000000003</v>
      </c>
      <c r="E446" s="4">
        <v>3</v>
      </c>
      <c r="F446" s="70">
        <v>45</v>
      </c>
      <c r="G446" s="42" t="s">
        <v>118</v>
      </c>
      <c r="H446" s="69">
        <v>43.05</v>
      </c>
      <c r="I446" s="4">
        <v>3</v>
      </c>
    </row>
    <row r="447" spans="1:11" x14ac:dyDescent="0.25">
      <c r="A447" s="4">
        <v>15</v>
      </c>
      <c r="B447" s="70">
        <v>37</v>
      </c>
      <c r="C447" s="74" t="s">
        <v>132</v>
      </c>
      <c r="D447" s="70">
        <v>34.090000000000003</v>
      </c>
      <c r="E447" s="4">
        <v>2</v>
      </c>
      <c r="F447" s="70">
        <v>47</v>
      </c>
      <c r="G447" s="42" t="s">
        <v>129</v>
      </c>
      <c r="H447" s="69">
        <v>43.3</v>
      </c>
      <c r="I447" s="4">
        <v>2</v>
      </c>
    </row>
    <row r="448" spans="1:11" x14ac:dyDescent="0.25">
      <c r="A448" s="4">
        <v>15</v>
      </c>
      <c r="B448" s="70">
        <v>38</v>
      </c>
      <c r="C448" s="43" t="s">
        <v>105</v>
      </c>
      <c r="D448" s="70">
        <v>34.25</v>
      </c>
      <c r="E448" s="4">
        <v>2</v>
      </c>
      <c r="F448" s="70">
        <v>49</v>
      </c>
      <c r="G448" s="42" t="s">
        <v>141</v>
      </c>
      <c r="H448" s="69">
        <v>43.35</v>
      </c>
      <c r="I448" s="4">
        <v>2</v>
      </c>
    </row>
    <row r="449" spans="1:11" x14ac:dyDescent="0.25">
      <c r="A449" s="4">
        <v>15</v>
      </c>
      <c r="B449" s="70">
        <v>43</v>
      </c>
      <c r="C449" s="110" t="s">
        <v>198</v>
      </c>
      <c r="D449" s="70">
        <v>35.15</v>
      </c>
      <c r="E449" s="4">
        <v>2</v>
      </c>
      <c r="F449" s="70">
        <v>51</v>
      </c>
      <c r="G449" s="42" t="s">
        <v>34</v>
      </c>
      <c r="H449" s="69">
        <v>44.01</v>
      </c>
      <c r="I449" s="4">
        <v>2</v>
      </c>
    </row>
    <row r="450" spans="1:11" x14ac:dyDescent="0.25">
      <c r="A450" s="4">
        <v>15</v>
      </c>
      <c r="B450" s="70">
        <v>46</v>
      </c>
      <c r="C450" s="74" t="s">
        <v>106</v>
      </c>
      <c r="D450" s="70">
        <v>35.29</v>
      </c>
      <c r="E450" s="4">
        <v>2</v>
      </c>
      <c r="F450" s="70">
        <v>59</v>
      </c>
      <c r="G450" s="54" t="s">
        <v>36</v>
      </c>
      <c r="H450" s="69">
        <v>46.49</v>
      </c>
      <c r="I450" s="4">
        <v>2</v>
      </c>
    </row>
    <row r="451" spans="1:11" x14ac:dyDescent="0.25">
      <c r="A451" s="4">
        <v>15</v>
      </c>
      <c r="B451" s="70">
        <v>53</v>
      </c>
      <c r="C451" s="78" t="s">
        <v>164</v>
      </c>
      <c r="D451" s="70">
        <v>36.18</v>
      </c>
      <c r="E451" s="4">
        <v>2</v>
      </c>
      <c r="F451" s="70">
        <v>65</v>
      </c>
      <c r="G451" s="59" t="s">
        <v>200</v>
      </c>
      <c r="H451" s="69">
        <v>48.15</v>
      </c>
      <c r="I451" s="4">
        <v>2</v>
      </c>
    </row>
    <row r="452" spans="1:11" x14ac:dyDescent="0.25">
      <c r="A452" s="4">
        <v>15</v>
      </c>
      <c r="B452" s="70">
        <v>55</v>
      </c>
      <c r="C452" s="40" t="s">
        <v>137</v>
      </c>
      <c r="D452" s="70">
        <v>36.549999999999997</v>
      </c>
      <c r="E452" s="4">
        <v>2</v>
      </c>
      <c r="F452" s="70">
        <v>70</v>
      </c>
      <c r="G452" s="59" t="s">
        <v>201</v>
      </c>
      <c r="H452" s="69">
        <v>51.2</v>
      </c>
      <c r="I452" s="4">
        <v>2</v>
      </c>
    </row>
    <row r="453" spans="1:11" x14ac:dyDescent="0.25">
      <c r="A453" s="4">
        <v>15</v>
      </c>
      <c r="B453" s="70">
        <v>58</v>
      </c>
      <c r="C453" s="42" t="s">
        <v>32</v>
      </c>
      <c r="D453" s="70">
        <v>37.07</v>
      </c>
      <c r="E453" s="4">
        <v>2</v>
      </c>
      <c r="F453" s="70">
        <v>72</v>
      </c>
      <c r="G453" s="59" t="s">
        <v>202</v>
      </c>
      <c r="H453" s="69">
        <v>54.26</v>
      </c>
      <c r="I453" s="4">
        <v>2</v>
      </c>
    </row>
    <row r="454" spans="1:11" x14ac:dyDescent="0.25">
      <c r="A454" s="4">
        <v>15</v>
      </c>
      <c r="B454" s="70">
        <v>65</v>
      </c>
      <c r="C454" s="78" t="s">
        <v>165</v>
      </c>
      <c r="D454" s="70">
        <v>38.33</v>
      </c>
      <c r="E454" s="4">
        <v>2</v>
      </c>
      <c r="F454" s="70">
        <v>73</v>
      </c>
      <c r="G454" s="40" t="s">
        <v>149</v>
      </c>
      <c r="H454" s="69">
        <v>54.27</v>
      </c>
      <c r="I454" s="4">
        <v>2</v>
      </c>
    </row>
    <row r="455" spans="1:11" x14ac:dyDescent="0.25">
      <c r="A455" s="4">
        <v>15</v>
      </c>
      <c r="B455" s="70">
        <v>71</v>
      </c>
      <c r="C455" s="78" t="s">
        <v>49</v>
      </c>
      <c r="D455" s="70">
        <v>39.130000000000003</v>
      </c>
      <c r="E455" s="4">
        <v>2</v>
      </c>
      <c r="F455" s="70">
        <v>74</v>
      </c>
      <c r="G455" s="59" t="s">
        <v>203</v>
      </c>
      <c r="H455" s="69">
        <v>56.32</v>
      </c>
      <c r="I455" s="4">
        <v>2</v>
      </c>
    </row>
    <row r="456" spans="1:11" x14ac:dyDescent="0.25">
      <c r="A456" s="4">
        <v>15</v>
      </c>
      <c r="B456" s="70">
        <v>74</v>
      </c>
      <c r="C456" s="40" t="s">
        <v>31</v>
      </c>
      <c r="D456" s="70">
        <v>39.49</v>
      </c>
      <c r="E456" s="4">
        <v>2</v>
      </c>
      <c r="F456" s="70">
        <v>75</v>
      </c>
      <c r="G456" s="40" t="s">
        <v>37</v>
      </c>
      <c r="H456" s="69">
        <v>57.01</v>
      </c>
      <c r="I456" s="4">
        <v>2</v>
      </c>
    </row>
    <row r="457" spans="1:11" x14ac:dyDescent="0.25">
      <c r="A457" s="4">
        <v>15</v>
      </c>
      <c r="B457" s="70">
        <v>79</v>
      </c>
      <c r="C457" s="43" t="s">
        <v>33</v>
      </c>
      <c r="D457" s="70">
        <v>40.24</v>
      </c>
      <c r="E457" s="4">
        <v>2</v>
      </c>
    </row>
    <row r="458" spans="1:11" x14ac:dyDescent="0.25">
      <c r="A458" s="4">
        <v>15</v>
      </c>
      <c r="B458" s="70">
        <v>80</v>
      </c>
      <c r="C458" s="110" t="s">
        <v>199</v>
      </c>
      <c r="D458" s="70">
        <v>40.42</v>
      </c>
      <c r="E458" s="4">
        <v>2</v>
      </c>
    </row>
    <row r="459" spans="1:11" x14ac:dyDescent="0.25">
      <c r="A459" s="4">
        <v>15</v>
      </c>
      <c r="B459" s="70">
        <v>81</v>
      </c>
      <c r="C459" s="40" t="s">
        <v>41</v>
      </c>
      <c r="D459" s="70">
        <v>40.53</v>
      </c>
      <c r="E459" s="4">
        <v>2</v>
      </c>
    </row>
    <row r="460" spans="1:11" x14ac:dyDescent="0.25">
      <c r="A460" s="4">
        <v>15</v>
      </c>
      <c r="B460" s="70">
        <v>85</v>
      </c>
      <c r="C460" s="43" t="s">
        <v>108</v>
      </c>
      <c r="D460" s="70">
        <v>42.41</v>
      </c>
      <c r="E460" s="4">
        <v>2</v>
      </c>
    </row>
    <row r="461" spans="1:11" x14ac:dyDescent="0.25">
      <c r="A461" s="4">
        <v>15</v>
      </c>
      <c r="B461" s="70">
        <v>89</v>
      </c>
      <c r="C461" s="40" t="s">
        <v>109</v>
      </c>
      <c r="D461" s="70">
        <v>44.55</v>
      </c>
      <c r="E461" s="4">
        <v>2</v>
      </c>
    </row>
    <row r="462" spans="1:11" x14ac:dyDescent="0.25">
      <c r="A462" s="4">
        <v>15</v>
      </c>
      <c r="B462" s="70">
        <v>95</v>
      </c>
      <c r="C462" s="42" t="s">
        <v>50</v>
      </c>
      <c r="D462" s="70">
        <v>52.43</v>
      </c>
      <c r="E462" s="4">
        <v>2</v>
      </c>
    </row>
    <row r="463" spans="1:11" x14ac:dyDescent="0.25">
      <c r="A463" s="4">
        <v>15</v>
      </c>
      <c r="B463" s="70">
        <v>96</v>
      </c>
      <c r="C463" s="110" t="s">
        <v>197</v>
      </c>
      <c r="D463" s="70">
        <v>58.24</v>
      </c>
      <c r="E463" s="4">
        <v>2</v>
      </c>
    </row>
    <row r="464" spans="1:11" x14ac:dyDescent="0.25">
      <c r="A464" s="4">
        <v>15</v>
      </c>
      <c r="C464" s="7">
        <v>27</v>
      </c>
      <c r="E464" s="4">
        <f>SUM(E437:E463)</f>
        <v>64</v>
      </c>
      <c r="G464" s="4">
        <v>20</v>
      </c>
      <c r="I464" s="4">
        <f>SUM(I437:I463)</f>
        <v>50</v>
      </c>
      <c r="K464" s="4">
        <v>47</v>
      </c>
    </row>
    <row r="465" spans="1:9" x14ac:dyDescent="0.25">
      <c r="A465" s="4">
        <v>15</v>
      </c>
    </row>
    <row r="466" spans="1:9" x14ac:dyDescent="0.25">
      <c r="A466" s="4">
        <v>16</v>
      </c>
      <c r="B466" s="14" t="s">
        <v>82</v>
      </c>
    </row>
    <row r="467" spans="1:9" x14ac:dyDescent="0.25">
      <c r="A467" s="4">
        <v>16</v>
      </c>
      <c r="B467" s="14" t="s">
        <v>86</v>
      </c>
    </row>
    <row r="468" spans="1:9" x14ac:dyDescent="0.25">
      <c r="A468" s="4">
        <v>16</v>
      </c>
      <c r="B468" s="70">
        <v>57</v>
      </c>
      <c r="C468" s="91" t="s">
        <v>145</v>
      </c>
      <c r="D468" s="69">
        <v>30.31</v>
      </c>
      <c r="E468" s="4">
        <v>3</v>
      </c>
      <c r="F468" s="70">
        <v>42</v>
      </c>
      <c r="G468" s="42" t="s">
        <v>112</v>
      </c>
      <c r="H468" s="69">
        <v>36.1</v>
      </c>
      <c r="I468" s="4">
        <v>3</v>
      </c>
    </row>
    <row r="469" spans="1:9" x14ac:dyDescent="0.25">
      <c r="A469" s="4">
        <v>16</v>
      </c>
      <c r="B469" s="70">
        <v>62</v>
      </c>
      <c r="C469" s="42" t="s">
        <v>104</v>
      </c>
      <c r="D469" s="69">
        <v>30.38</v>
      </c>
      <c r="E469" s="4">
        <v>3</v>
      </c>
      <c r="F469" s="70">
        <v>68</v>
      </c>
      <c r="G469" s="42" t="s">
        <v>122</v>
      </c>
      <c r="H469" s="69">
        <v>38.24</v>
      </c>
      <c r="I469" s="4">
        <v>3</v>
      </c>
    </row>
    <row r="470" spans="1:9" x14ac:dyDescent="0.25">
      <c r="A470" s="4">
        <v>16</v>
      </c>
      <c r="B470" s="70">
        <v>105</v>
      </c>
      <c r="C470" s="78" t="s">
        <v>150</v>
      </c>
      <c r="D470" s="69">
        <v>32.08</v>
      </c>
      <c r="E470" s="4">
        <v>3</v>
      </c>
      <c r="F470" s="70">
        <v>79</v>
      </c>
      <c r="G470" s="42" t="s">
        <v>123</v>
      </c>
      <c r="H470" s="69">
        <v>39.54</v>
      </c>
      <c r="I470" s="4">
        <v>3</v>
      </c>
    </row>
    <row r="471" spans="1:9" x14ac:dyDescent="0.25">
      <c r="A471" s="4">
        <v>16</v>
      </c>
      <c r="B471" s="70">
        <v>145</v>
      </c>
      <c r="C471" s="42" t="s">
        <v>101</v>
      </c>
      <c r="D471" s="69">
        <v>33.21</v>
      </c>
      <c r="E471" s="4">
        <v>3</v>
      </c>
      <c r="F471" s="70">
        <v>88</v>
      </c>
      <c r="G471" s="78" t="s">
        <v>127</v>
      </c>
      <c r="H471" s="69">
        <v>40.5</v>
      </c>
      <c r="I471" s="4">
        <v>3</v>
      </c>
    </row>
    <row r="472" spans="1:9" x14ac:dyDescent="0.25">
      <c r="A472" s="4">
        <v>16</v>
      </c>
      <c r="B472" s="70">
        <v>185</v>
      </c>
      <c r="C472" s="110" t="s">
        <v>205</v>
      </c>
      <c r="D472" s="69">
        <v>34.479999999999997</v>
      </c>
      <c r="E472" s="4">
        <v>3</v>
      </c>
      <c r="F472" s="70">
        <v>95</v>
      </c>
      <c r="G472" s="42" t="s">
        <v>124</v>
      </c>
      <c r="H472" s="69">
        <v>41.32</v>
      </c>
      <c r="I472" s="4">
        <v>3</v>
      </c>
    </row>
    <row r="473" spans="1:9" x14ac:dyDescent="0.25">
      <c r="A473" s="4">
        <v>16</v>
      </c>
      <c r="B473" s="70">
        <v>224</v>
      </c>
      <c r="C473" s="110" t="s">
        <v>206</v>
      </c>
      <c r="D473" s="69">
        <v>36.28</v>
      </c>
      <c r="E473" s="4">
        <v>3</v>
      </c>
      <c r="F473" s="70">
        <v>97</v>
      </c>
      <c r="G473" s="43" t="s">
        <v>65</v>
      </c>
      <c r="H473" s="69">
        <v>41.37</v>
      </c>
      <c r="I473" s="4">
        <v>3</v>
      </c>
    </row>
    <row r="474" spans="1:9" x14ac:dyDescent="0.25">
      <c r="A474" s="4">
        <v>16</v>
      </c>
      <c r="B474" s="70">
        <v>243</v>
      </c>
      <c r="C474" s="42" t="s">
        <v>133</v>
      </c>
      <c r="D474" s="69">
        <v>37.24</v>
      </c>
      <c r="E474" s="4">
        <v>3</v>
      </c>
      <c r="F474" s="70">
        <v>118</v>
      </c>
      <c r="G474" s="43" t="s">
        <v>46</v>
      </c>
      <c r="H474" s="69">
        <v>42.54</v>
      </c>
      <c r="I474" s="4">
        <v>3</v>
      </c>
    </row>
    <row r="475" spans="1:9" x14ac:dyDescent="0.25">
      <c r="A475" s="4">
        <v>16</v>
      </c>
      <c r="B475" s="70">
        <v>280</v>
      </c>
      <c r="C475" s="56" t="s">
        <v>28</v>
      </c>
      <c r="D475" s="69">
        <v>38.54</v>
      </c>
      <c r="E475" s="4">
        <v>3</v>
      </c>
      <c r="F475" s="70">
        <v>120</v>
      </c>
      <c r="G475" s="42" t="s">
        <v>125</v>
      </c>
      <c r="H475" s="69">
        <v>43.08</v>
      </c>
      <c r="I475" s="4">
        <v>3</v>
      </c>
    </row>
    <row r="476" spans="1:9" x14ac:dyDescent="0.25">
      <c r="A476" s="4">
        <v>16</v>
      </c>
      <c r="B476" s="70">
        <v>286</v>
      </c>
      <c r="C476" s="110" t="s">
        <v>207</v>
      </c>
      <c r="D476" s="69">
        <v>39.04</v>
      </c>
      <c r="E476" s="4">
        <v>3</v>
      </c>
      <c r="F476" s="70">
        <v>147</v>
      </c>
      <c r="G476" s="43" t="s">
        <v>128</v>
      </c>
      <c r="H476" s="69">
        <v>46.5</v>
      </c>
      <c r="I476" s="4">
        <v>3</v>
      </c>
    </row>
    <row r="477" spans="1:9" x14ac:dyDescent="0.25">
      <c r="A477" s="4">
        <v>16</v>
      </c>
      <c r="B477" s="70">
        <v>296</v>
      </c>
      <c r="C477" s="40" t="s">
        <v>137</v>
      </c>
      <c r="D477" s="69">
        <v>39.369999999999997</v>
      </c>
      <c r="E477" s="4">
        <v>3</v>
      </c>
      <c r="F477" s="70">
        <v>149</v>
      </c>
      <c r="G477" s="66" t="s">
        <v>79</v>
      </c>
      <c r="H477" s="69">
        <v>47.28</v>
      </c>
      <c r="I477" s="4">
        <v>3</v>
      </c>
    </row>
    <row r="478" spans="1:9" x14ac:dyDescent="0.25">
      <c r="A478" s="4">
        <v>16</v>
      </c>
      <c r="B478" s="70">
        <v>301</v>
      </c>
      <c r="C478" s="78" t="s">
        <v>155</v>
      </c>
      <c r="D478" s="69">
        <v>40.17</v>
      </c>
      <c r="E478" s="4">
        <v>2</v>
      </c>
      <c r="F478" s="70">
        <v>158</v>
      </c>
      <c r="G478" s="42" t="s">
        <v>118</v>
      </c>
      <c r="H478" s="69">
        <v>48.36</v>
      </c>
      <c r="I478" s="4">
        <v>2</v>
      </c>
    </row>
    <row r="479" spans="1:9" x14ac:dyDescent="0.25">
      <c r="A479" s="4">
        <v>16</v>
      </c>
      <c r="B479" s="70">
        <v>303</v>
      </c>
      <c r="C479" s="74" t="s">
        <v>132</v>
      </c>
      <c r="D479" s="69">
        <v>40.28</v>
      </c>
      <c r="E479" s="4">
        <v>2</v>
      </c>
      <c r="F479" s="70">
        <v>170</v>
      </c>
      <c r="G479" s="42" t="s">
        <v>38</v>
      </c>
      <c r="H479" s="69">
        <v>51.57</v>
      </c>
      <c r="I479" s="4">
        <v>2</v>
      </c>
    </row>
    <row r="480" spans="1:9" x14ac:dyDescent="0.25">
      <c r="A480" s="4">
        <v>16</v>
      </c>
      <c r="B480" s="70">
        <v>305</v>
      </c>
      <c r="C480" s="78" t="s">
        <v>156</v>
      </c>
      <c r="D480" s="69">
        <v>40.33</v>
      </c>
      <c r="E480" s="4">
        <v>2</v>
      </c>
      <c r="F480" s="70">
        <v>172</v>
      </c>
      <c r="G480" s="42" t="s">
        <v>129</v>
      </c>
      <c r="H480" s="69">
        <v>52.43</v>
      </c>
      <c r="I480" s="4">
        <v>2</v>
      </c>
    </row>
    <row r="481" spans="1:11" x14ac:dyDescent="0.25">
      <c r="A481" s="4">
        <v>16</v>
      </c>
      <c r="B481" s="70">
        <v>323</v>
      </c>
      <c r="C481" s="42" t="s">
        <v>134</v>
      </c>
      <c r="D481" s="69">
        <v>41.36</v>
      </c>
      <c r="E481" s="4">
        <v>2</v>
      </c>
      <c r="F481" s="70">
        <v>174</v>
      </c>
      <c r="G481" s="54" t="s">
        <v>36</v>
      </c>
      <c r="H481" s="69">
        <v>53.52</v>
      </c>
      <c r="I481" s="4">
        <v>2</v>
      </c>
    </row>
    <row r="482" spans="1:11" x14ac:dyDescent="0.25">
      <c r="A482" s="4">
        <v>16</v>
      </c>
      <c r="B482" s="70">
        <v>327</v>
      </c>
      <c r="C482" s="43" t="s">
        <v>105</v>
      </c>
      <c r="D482" s="69">
        <v>42.03</v>
      </c>
      <c r="E482" s="4">
        <v>2</v>
      </c>
    </row>
    <row r="483" spans="1:11" x14ac:dyDescent="0.25">
      <c r="A483" s="4">
        <v>16</v>
      </c>
      <c r="B483" s="70">
        <v>334</v>
      </c>
      <c r="C483" s="43" t="s">
        <v>67</v>
      </c>
      <c r="D483" s="69">
        <v>42.51</v>
      </c>
      <c r="E483" s="4">
        <v>2</v>
      </c>
    </row>
    <row r="484" spans="1:11" x14ac:dyDescent="0.25">
      <c r="A484" s="4">
        <v>16</v>
      </c>
      <c r="B484" s="70">
        <v>338</v>
      </c>
      <c r="C484" s="74" t="s">
        <v>106</v>
      </c>
      <c r="D484" s="69">
        <v>43.07</v>
      </c>
      <c r="E484" s="4">
        <v>2</v>
      </c>
    </row>
    <row r="485" spans="1:11" x14ac:dyDescent="0.25">
      <c r="A485" s="4">
        <v>16</v>
      </c>
      <c r="B485" s="70">
        <v>342</v>
      </c>
      <c r="C485" s="78" t="s">
        <v>198</v>
      </c>
      <c r="D485" s="69">
        <v>43.22</v>
      </c>
      <c r="E485" s="4">
        <v>2</v>
      </c>
    </row>
    <row r="486" spans="1:11" x14ac:dyDescent="0.25">
      <c r="A486" s="4">
        <v>16</v>
      </c>
      <c r="B486" s="70">
        <v>347</v>
      </c>
      <c r="C486" s="42" t="s">
        <v>32</v>
      </c>
      <c r="D486" s="69">
        <v>43.43</v>
      </c>
      <c r="E486" s="4">
        <v>2</v>
      </c>
    </row>
    <row r="487" spans="1:11" x14ac:dyDescent="0.25">
      <c r="A487" s="4">
        <v>16</v>
      </c>
      <c r="B487" s="70">
        <v>349</v>
      </c>
      <c r="C487" s="78" t="s">
        <v>182</v>
      </c>
      <c r="D487" s="69">
        <v>43.5</v>
      </c>
      <c r="E487" s="4">
        <v>2</v>
      </c>
    </row>
    <row r="488" spans="1:11" x14ac:dyDescent="0.25">
      <c r="A488" s="4">
        <v>16</v>
      </c>
      <c r="B488" s="70">
        <v>351</v>
      </c>
      <c r="C488" s="78" t="s">
        <v>165</v>
      </c>
      <c r="D488" s="69">
        <v>43.54</v>
      </c>
      <c r="E488" s="4">
        <v>2</v>
      </c>
    </row>
    <row r="489" spans="1:11" x14ac:dyDescent="0.25">
      <c r="A489" s="4">
        <v>16</v>
      </c>
      <c r="B489" s="70">
        <v>365</v>
      </c>
      <c r="C489" s="110" t="s">
        <v>208</v>
      </c>
      <c r="D489" s="69">
        <v>45.33</v>
      </c>
      <c r="E489" s="4">
        <v>2</v>
      </c>
    </row>
    <row r="490" spans="1:11" x14ac:dyDescent="0.25">
      <c r="A490" s="4">
        <v>16</v>
      </c>
      <c r="B490" s="70">
        <v>367</v>
      </c>
      <c r="C490" s="40" t="s">
        <v>135</v>
      </c>
      <c r="D490" s="69">
        <v>45.43</v>
      </c>
      <c r="E490" s="4">
        <v>2</v>
      </c>
    </row>
    <row r="491" spans="1:11" x14ac:dyDescent="0.25">
      <c r="A491" s="4">
        <v>16</v>
      </c>
      <c r="B491" s="70">
        <v>368</v>
      </c>
      <c r="C491" s="78" t="s">
        <v>49</v>
      </c>
      <c r="D491" s="69">
        <v>46</v>
      </c>
      <c r="E491" s="4">
        <v>2</v>
      </c>
    </row>
    <row r="492" spans="1:11" x14ac:dyDescent="0.25">
      <c r="A492" s="4">
        <v>16</v>
      </c>
      <c r="B492" s="70">
        <v>385</v>
      </c>
      <c r="C492" s="78" t="s">
        <v>199</v>
      </c>
      <c r="D492" s="69">
        <v>49.12</v>
      </c>
      <c r="E492" s="4">
        <v>2</v>
      </c>
    </row>
    <row r="493" spans="1:11" x14ac:dyDescent="0.25">
      <c r="A493" s="4">
        <v>16</v>
      </c>
      <c r="B493" s="70">
        <v>393</v>
      </c>
      <c r="C493" s="42" t="s">
        <v>50</v>
      </c>
      <c r="D493" s="69">
        <v>54.37</v>
      </c>
      <c r="E493" s="4">
        <v>2</v>
      </c>
    </row>
    <row r="494" spans="1:11" x14ac:dyDescent="0.25">
      <c r="A494" s="4">
        <v>16</v>
      </c>
      <c r="C494" s="7">
        <v>26</v>
      </c>
      <c r="E494" s="4">
        <f>SUM(E468:E493)</f>
        <v>62</v>
      </c>
      <c r="G494" s="4">
        <v>14</v>
      </c>
      <c r="I494" s="4">
        <f>SUM(I468:I493)</f>
        <v>38</v>
      </c>
      <c r="K494" s="4">
        <v>40</v>
      </c>
    </row>
    <row r="495" spans="1:11" x14ac:dyDescent="0.25">
      <c r="A495" s="4">
        <v>16</v>
      </c>
    </row>
    <row r="496" spans="1:11" x14ac:dyDescent="0.25">
      <c r="A496" s="4">
        <v>17</v>
      </c>
      <c r="B496" s="14" t="s">
        <v>85</v>
      </c>
    </row>
    <row r="497" spans="1:9" x14ac:dyDescent="0.25">
      <c r="A497" s="4">
        <v>17</v>
      </c>
      <c r="B497" s="14" t="s">
        <v>89</v>
      </c>
      <c r="D497" s="14" t="s">
        <v>88</v>
      </c>
    </row>
    <row r="498" spans="1:9" x14ac:dyDescent="0.25">
      <c r="A498" s="4">
        <v>17</v>
      </c>
      <c r="C498" s="78" t="s">
        <v>157</v>
      </c>
      <c r="E498" s="4">
        <v>2</v>
      </c>
      <c r="G498" s="43" t="s">
        <v>45</v>
      </c>
      <c r="I498" s="4">
        <v>2</v>
      </c>
    </row>
    <row r="499" spans="1:9" x14ac:dyDescent="0.25">
      <c r="A499" s="4">
        <v>17</v>
      </c>
      <c r="C499" s="42" t="s">
        <v>102</v>
      </c>
      <c r="E499" s="4">
        <v>2</v>
      </c>
      <c r="G499" s="42" t="s">
        <v>123</v>
      </c>
      <c r="I499" s="4">
        <v>2</v>
      </c>
    </row>
    <row r="500" spans="1:9" x14ac:dyDescent="0.25">
      <c r="A500" s="4">
        <v>17</v>
      </c>
      <c r="C500" s="42" t="s">
        <v>104</v>
      </c>
      <c r="E500" s="4">
        <v>2</v>
      </c>
      <c r="G500" s="78" t="s">
        <v>127</v>
      </c>
      <c r="I500" s="4">
        <v>2</v>
      </c>
    </row>
    <row r="501" spans="1:9" x14ac:dyDescent="0.25">
      <c r="A501" s="4">
        <v>17</v>
      </c>
      <c r="C501" s="78" t="s">
        <v>146</v>
      </c>
      <c r="E501" s="4">
        <v>2</v>
      </c>
      <c r="G501" s="42" t="s">
        <v>122</v>
      </c>
      <c r="I501" s="4">
        <v>2</v>
      </c>
    </row>
    <row r="502" spans="1:9" x14ac:dyDescent="0.25">
      <c r="A502" s="4">
        <v>17</v>
      </c>
      <c r="C502" s="78" t="s">
        <v>181</v>
      </c>
      <c r="E502" s="4">
        <v>2</v>
      </c>
      <c r="G502" s="40" t="s">
        <v>184</v>
      </c>
      <c r="I502" s="4">
        <v>2</v>
      </c>
    </row>
    <row r="503" spans="1:9" x14ac:dyDescent="0.25">
      <c r="A503" s="4">
        <v>17</v>
      </c>
      <c r="C503" s="43" t="s">
        <v>30</v>
      </c>
      <c r="E503" s="4">
        <v>2</v>
      </c>
      <c r="G503" s="40" t="s">
        <v>151</v>
      </c>
      <c r="I503" s="4">
        <v>2</v>
      </c>
    </row>
    <row r="504" spans="1:9" x14ac:dyDescent="0.25">
      <c r="A504" s="4">
        <v>17</v>
      </c>
      <c r="C504" s="124" t="s">
        <v>180</v>
      </c>
      <c r="E504" s="4">
        <v>2</v>
      </c>
      <c r="G504" s="43" t="s">
        <v>46</v>
      </c>
      <c r="I504" s="4">
        <v>2</v>
      </c>
    </row>
    <row r="505" spans="1:9" x14ac:dyDescent="0.25">
      <c r="A505" s="4">
        <v>17</v>
      </c>
      <c r="C505" s="40" t="s">
        <v>47</v>
      </c>
      <c r="E505" s="4">
        <v>2</v>
      </c>
      <c r="G505" s="66" t="s">
        <v>168</v>
      </c>
      <c r="I505" s="4">
        <v>2</v>
      </c>
    </row>
    <row r="506" spans="1:9" x14ac:dyDescent="0.25">
      <c r="A506" s="4">
        <v>17</v>
      </c>
      <c r="C506" s="78" t="s">
        <v>156</v>
      </c>
      <c r="E506" s="4">
        <v>2</v>
      </c>
      <c r="G506" s="42" t="s">
        <v>129</v>
      </c>
      <c r="I506" s="4">
        <v>2</v>
      </c>
    </row>
    <row r="507" spans="1:9" x14ac:dyDescent="0.25">
      <c r="A507" s="4">
        <v>17</v>
      </c>
      <c r="C507" s="74" t="s">
        <v>106</v>
      </c>
      <c r="E507" s="4">
        <v>2</v>
      </c>
      <c r="G507" s="66" t="s">
        <v>79</v>
      </c>
      <c r="I507" s="4">
        <v>2</v>
      </c>
    </row>
    <row r="508" spans="1:9" x14ac:dyDescent="0.25">
      <c r="A508" s="4">
        <v>17</v>
      </c>
      <c r="C508" s="78" t="s">
        <v>164</v>
      </c>
      <c r="E508" s="4">
        <v>2</v>
      </c>
      <c r="G508" s="42" t="s">
        <v>118</v>
      </c>
      <c r="I508" s="4">
        <v>2</v>
      </c>
    </row>
    <row r="509" spans="1:9" x14ac:dyDescent="0.25">
      <c r="A509" s="4">
        <v>17</v>
      </c>
      <c r="C509" s="43" t="s">
        <v>105</v>
      </c>
      <c r="E509" s="4">
        <v>2</v>
      </c>
      <c r="G509" s="42" t="s">
        <v>125</v>
      </c>
      <c r="I509" s="4">
        <v>2</v>
      </c>
    </row>
    <row r="510" spans="1:9" x14ac:dyDescent="0.25">
      <c r="A510" s="4">
        <v>17</v>
      </c>
      <c r="C510" s="40" t="s">
        <v>31</v>
      </c>
      <c r="E510" s="4">
        <v>2</v>
      </c>
      <c r="G510" s="42" t="s">
        <v>141</v>
      </c>
      <c r="I510" s="4">
        <v>2</v>
      </c>
    </row>
    <row r="511" spans="1:9" x14ac:dyDescent="0.25">
      <c r="A511" s="4">
        <v>17</v>
      </c>
      <c r="C511" s="78" t="s">
        <v>183</v>
      </c>
      <c r="E511" s="4">
        <v>2</v>
      </c>
      <c r="G511" s="40" t="s">
        <v>200</v>
      </c>
      <c r="I511" s="4">
        <v>2</v>
      </c>
    </row>
    <row r="512" spans="1:9" x14ac:dyDescent="0.25">
      <c r="A512" s="4">
        <v>17</v>
      </c>
      <c r="C512" s="42" t="s">
        <v>32</v>
      </c>
      <c r="E512" s="4">
        <v>2</v>
      </c>
      <c r="G512" s="54" t="s">
        <v>36</v>
      </c>
      <c r="I512" s="4">
        <v>2</v>
      </c>
    </row>
    <row r="513" spans="1:11" x14ac:dyDescent="0.25">
      <c r="A513" s="4">
        <v>17</v>
      </c>
      <c r="C513" s="43" t="s">
        <v>67</v>
      </c>
      <c r="E513" s="4">
        <v>2</v>
      </c>
      <c r="G513" s="42" t="s">
        <v>117</v>
      </c>
      <c r="I513" s="4">
        <v>2</v>
      </c>
    </row>
    <row r="514" spans="1:11" x14ac:dyDescent="0.25">
      <c r="A514" s="4">
        <v>17</v>
      </c>
      <c r="C514" s="40" t="s">
        <v>109</v>
      </c>
      <c r="E514" s="4">
        <v>2</v>
      </c>
      <c r="G514" s="40" t="s">
        <v>37</v>
      </c>
      <c r="I514" s="4">
        <v>2</v>
      </c>
    </row>
    <row r="515" spans="1:11" x14ac:dyDescent="0.25">
      <c r="A515" s="4">
        <v>17</v>
      </c>
      <c r="C515" s="78" t="s">
        <v>166</v>
      </c>
      <c r="E515" s="4">
        <v>2</v>
      </c>
    </row>
    <row r="516" spans="1:11" x14ac:dyDescent="0.25">
      <c r="A516" s="4">
        <v>17</v>
      </c>
      <c r="C516" s="43" t="s">
        <v>33</v>
      </c>
      <c r="E516" s="4">
        <v>2</v>
      </c>
    </row>
    <row r="517" spans="1:11" x14ac:dyDescent="0.25">
      <c r="A517" s="4">
        <v>17</v>
      </c>
      <c r="C517" s="42" t="s">
        <v>50</v>
      </c>
      <c r="E517" s="4">
        <v>2</v>
      </c>
    </row>
    <row r="518" spans="1:11" x14ac:dyDescent="0.25">
      <c r="A518" s="4">
        <v>17</v>
      </c>
      <c r="C518" s="7">
        <v>20</v>
      </c>
      <c r="E518" s="4">
        <f>SUM(E498:E517)</f>
        <v>40</v>
      </c>
      <c r="G518" s="4">
        <v>17</v>
      </c>
      <c r="I518" s="4">
        <f>SUM(I498:I517)</f>
        <v>34</v>
      </c>
      <c r="K518" s="4">
        <v>37</v>
      </c>
    </row>
    <row r="519" spans="1:11" x14ac:dyDescent="0.25">
      <c r="A519" s="4">
        <v>17</v>
      </c>
    </row>
    <row r="520" spans="1:11" x14ac:dyDescent="0.25">
      <c r="A520" s="4">
        <v>18</v>
      </c>
      <c r="B520" s="14" t="s">
        <v>87</v>
      </c>
    </row>
    <row r="521" spans="1:11" x14ac:dyDescent="0.25">
      <c r="A521" s="4">
        <v>18</v>
      </c>
      <c r="B521" s="14" t="s">
        <v>210</v>
      </c>
    </row>
    <row r="522" spans="1:11" x14ac:dyDescent="0.25">
      <c r="A522" s="4">
        <v>18</v>
      </c>
    </row>
    <row r="523" spans="1:11" x14ac:dyDescent="0.25">
      <c r="A523" s="4">
        <v>18</v>
      </c>
    </row>
    <row r="524" spans="1:11" x14ac:dyDescent="0.25">
      <c r="A524" s="4">
        <v>18</v>
      </c>
    </row>
    <row r="525" spans="1:11" x14ac:dyDescent="0.25">
      <c r="A525" s="4">
        <v>18</v>
      </c>
    </row>
    <row r="526" spans="1:11" x14ac:dyDescent="0.25">
      <c r="A526" s="4">
        <v>18</v>
      </c>
      <c r="E526" s="4">
        <f>SUM(E522:E525)</f>
        <v>0</v>
      </c>
      <c r="I526" s="4">
        <f>SUM(I522:I525)</f>
        <v>0</v>
      </c>
    </row>
    <row r="527" spans="1:11" x14ac:dyDescent="0.25">
      <c r="A527" s="4">
        <v>18</v>
      </c>
    </row>
    <row r="528" spans="1:11" x14ac:dyDescent="0.25">
      <c r="A528" s="4">
        <v>19</v>
      </c>
      <c r="B528" s="14"/>
    </row>
    <row r="529" spans="1:1" x14ac:dyDescent="0.25">
      <c r="A529" s="4">
        <v>19</v>
      </c>
    </row>
    <row r="530" spans="1:1" x14ac:dyDescent="0.25">
      <c r="A530" s="4">
        <v>19</v>
      </c>
    </row>
    <row r="531" spans="1:1" x14ac:dyDescent="0.25">
      <c r="A531" s="4">
        <v>19</v>
      </c>
    </row>
    <row r="532" spans="1:1" x14ac:dyDescent="0.25">
      <c r="A532" s="4">
        <v>19</v>
      </c>
    </row>
    <row r="533" spans="1:1" x14ac:dyDescent="0.25">
      <c r="A533" s="4">
        <v>19</v>
      </c>
    </row>
    <row r="534" spans="1:1" x14ac:dyDescent="0.25">
      <c r="A534" s="4">
        <v>19</v>
      </c>
    </row>
    <row r="535" spans="1:1" x14ac:dyDescent="0.25">
      <c r="A535" s="4">
        <v>19</v>
      </c>
    </row>
    <row r="536" spans="1:1" x14ac:dyDescent="0.25">
      <c r="A536" s="4">
        <v>19</v>
      </c>
    </row>
    <row r="537" spans="1:1" x14ac:dyDescent="0.25">
      <c r="A537" s="4">
        <v>19</v>
      </c>
    </row>
    <row r="538" spans="1:1" x14ac:dyDescent="0.25">
      <c r="A538" s="4">
        <v>19</v>
      </c>
    </row>
    <row r="539" spans="1:1" x14ac:dyDescent="0.25">
      <c r="A539" s="4">
        <v>19</v>
      </c>
    </row>
    <row r="540" spans="1:1" x14ac:dyDescent="0.25">
      <c r="A540" s="4">
        <v>19</v>
      </c>
    </row>
    <row r="541" spans="1:1" x14ac:dyDescent="0.25">
      <c r="A541" s="4">
        <v>19</v>
      </c>
    </row>
    <row r="542" spans="1:1" x14ac:dyDescent="0.25">
      <c r="A542" s="4">
        <v>19</v>
      </c>
    </row>
    <row r="543" spans="1:1" x14ac:dyDescent="0.25">
      <c r="A543" s="4">
        <v>19</v>
      </c>
    </row>
    <row r="544" spans="1:1" x14ac:dyDescent="0.25">
      <c r="A544" s="4">
        <v>19</v>
      </c>
    </row>
  </sheetData>
  <autoFilter ref="B72:W120" xr:uid="{0F4C120F-E0E5-C545-86D7-9F5CC4910BF0}">
    <sortState xmlns:xlrd2="http://schemas.microsoft.com/office/spreadsheetml/2017/richdata2" ref="B73:W120">
      <sortCondition descending="1" ref="V72:V120"/>
    </sortState>
  </autoFilter>
  <sortState xmlns:xlrd2="http://schemas.microsoft.com/office/spreadsheetml/2017/richdata2" ref="B73:W107">
    <sortCondition descending="1" ref="W73:W107"/>
  </sortState>
  <conditionalFormatting sqref="C67:U68">
    <cfRule type="cellIs" dxfId="1" priority="1" operator="notEqual">
      <formula>0</formula>
    </cfRule>
  </conditionalFormatting>
  <conditionalFormatting sqref="C125:U125">
    <cfRule type="cellIs" dxfId="0" priority="2" operator="notEqual">
      <formula>0</formula>
    </cfRule>
  </conditionalFormatting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</dc:creator>
  <cp:lastModifiedBy>David Scott</cp:lastModifiedBy>
  <dcterms:created xsi:type="dcterms:W3CDTF">2022-10-22T15:22:39Z</dcterms:created>
  <dcterms:modified xsi:type="dcterms:W3CDTF">2024-03-17T20:57:18Z</dcterms:modified>
</cp:coreProperties>
</file>